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45" windowWidth="9105" windowHeight="7260" tabRatio="862" activeTab="0"/>
  </bookViews>
  <sheets>
    <sheet name="ﾘｽ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fnodf.SKEWP" hidden="1">#NAME?</definedName>
    <definedName name="Excel_BuiltIn_Print_Area" localSheetId="3">NA()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_1">#REF!</definedName>
    <definedName name="Excel_BuiltIn_Print_Area_2">"$#REF!.$A$1:$I$55"</definedName>
    <definedName name="Excel_BuiltIn_Print_Area_3">"$#REF!.$A$1:$I$55"</definedName>
    <definedName name="Excel_BuiltIn_Print_Area_4">"$#REF!.$A$1:$I$56"</definedName>
    <definedName name="Excel_BuiltIn_Print_Area_5" localSheetId="17">#REF!</definedName>
    <definedName name="Excel_BuiltIn_Print_Area_5">#REF!</definedName>
    <definedName name="Excel_BuiltIn_Print_Area_6">"$#REF!.$A$1:$L$43"</definedName>
    <definedName name="Excel_BuiltIn_Print_Area_7">"$#REF!.$A$1:$L$53"</definedName>
    <definedName name="Excel_BuiltIn_Print_Area_8">"$#REF!.$A$1:$L$53"</definedName>
    <definedName name="Excel_BuiltIn_Print_Area_9">"$#REF!.$A$1:$J$57"</definedName>
    <definedName name="meibo" localSheetId="21">'[4]meibo'!$C$3:$K$87</definedName>
    <definedName name="meibo" localSheetId="8">'[4]meibo'!$C$3:$K$87</definedName>
    <definedName name="meibo">'[3]meibo'!$C$3:$K$87</definedName>
    <definedName name="_xlnm.Print_Area" localSheetId="1">'1'!$A$1:$I$54</definedName>
    <definedName name="_xlnm.Print_Area" localSheetId="10">'10'!$A$1:$I$54</definedName>
    <definedName name="_xlnm.Print_Area" localSheetId="11">'11'!$A$1:$I$54</definedName>
    <definedName name="_xlnm.Print_Area" localSheetId="12">'12'!$A$1:$I$54</definedName>
    <definedName name="_xlnm.Print_Area" localSheetId="13">'13'!$A$1:$I$54</definedName>
    <definedName name="_xlnm.Print_Area" localSheetId="14">'14'!$A$1:$I$54</definedName>
    <definedName name="_xlnm.Print_Area" localSheetId="15">'15'!$A$1:$I$54</definedName>
    <definedName name="_xlnm.Print_Area" localSheetId="17">'17'!$A$1:$I$54</definedName>
    <definedName name="_xlnm.Print_Area" localSheetId="18">'18'!$A$1:$I$54</definedName>
    <definedName name="_xlnm.Print_Area" localSheetId="19">'19'!$A$1:$I$54</definedName>
    <definedName name="_xlnm.Print_Area" localSheetId="2">'2'!$A$1:$I$55</definedName>
    <definedName name="_xlnm.Print_Area" localSheetId="20">'20'!$A$1:$I$57</definedName>
    <definedName name="_xlnm.Print_Area" localSheetId="21">'21'!$A$1:$I$54</definedName>
    <definedName name="_xlnm.Print_Area" localSheetId="22">'22'!$A$1:$I$55</definedName>
    <definedName name="_xlnm.Print_Area" localSheetId="23">'23'!$A$1:$I$54</definedName>
    <definedName name="_xlnm.Print_Area" localSheetId="24">'24'!$A$1:$I$54</definedName>
    <definedName name="_xlnm.Print_Area" localSheetId="25">'25'!$A$1:$I$54</definedName>
    <definedName name="_xlnm.Print_Area" localSheetId="3">'3'!$A$1:$I$50</definedName>
    <definedName name="_xlnm.Print_Area" localSheetId="4">'4'!$A$1:$I$54</definedName>
    <definedName name="_xlnm.Print_Area" localSheetId="5">'5'!$A$1:$I$57</definedName>
    <definedName name="_xlnm.Print_Area" localSheetId="6">'6'!$A$1:$I$54</definedName>
    <definedName name="_xlnm.Print_Area" localSheetId="7">'7'!$A$1:$I$54</definedName>
    <definedName name="_xlnm.Print_Area" localSheetId="8">'8'!$A$1:$I$54</definedName>
    <definedName name="_xlnm.Print_Area" localSheetId="9">'9'!$A$1:$I$54</definedName>
    <definedName name="_xlnm.Print_Area" localSheetId="0">'ﾘｽﾄ'!$A$1:$R$62</definedName>
    <definedName name="月" localSheetId="21">'[4]リストtbl'!$C$3:$C$15</definedName>
    <definedName name="月" localSheetId="8">'[4]リストtbl'!$C$3:$C$15</definedName>
    <definedName name="月">'[3]リストtbl'!$C$3:$C$15</definedName>
    <definedName name="山域" localSheetId="21">'[4]リストtbl'!$M$3:$M$26</definedName>
    <definedName name="山域" localSheetId="8">'[4]リストtbl'!$M$3:$M$26</definedName>
    <definedName name="山域">'[3]リストtbl'!$M$3:$M$26</definedName>
    <definedName name="山行目的" localSheetId="21">'[4]リストtbl'!$N$3:$N$13</definedName>
    <definedName name="山行目的" localSheetId="8">'[4]リストtbl'!$N$3:$N$13</definedName>
    <definedName name="山行目的">'[3]リストtbl'!$N$3:$N$13</definedName>
    <definedName name="時" localSheetId="21">'[4]リストtbl'!$E$3:$E$27</definedName>
    <definedName name="時" localSheetId="8">'[4]リストtbl'!$E$3:$E$27</definedName>
    <definedName name="時">'[3]リストtbl'!$E$3:$E$27</definedName>
    <definedName name="西暦" localSheetId="21">'[4]リストtbl'!$B$6:$B$9</definedName>
    <definedName name="西暦" localSheetId="8">'[4]リストtbl'!$B$6:$B$9</definedName>
    <definedName name="西暦">'[3]リストtbl'!$B$6:$B$9</definedName>
    <definedName name="日" localSheetId="21">'[4]リストtbl'!$D$3:$D$34</definedName>
    <definedName name="日" localSheetId="8">'[4]リストtbl'!$D$3:$D$34</definedName>
    <definedName name="日">'[3]リストtbl'!$D$3:$D$34</definedName>
    <definedName name="名前" localSheetId="21">'[4]meibo'!$C$3:$C$85</definedName>
    <definedName name="名前" localSheetId="8">'[4]meibo'!$C$3:$C$85</definedName>
    <definedName name="名前">'[3]meibo'!$C$3:$C$85</definedName>
    <definedName name="役割" localSheetId="21">'[4]リストtbl'!$L$3:$L$11</definedName>
    <definedName name="役割" localSheetId="8">'[4]リストtbl'!$L$3:$L$11</definedName>
    <definedName name="役割">'[3]リストtbl'!$L$3:$L$11</definedName>
    <definedName name="有無" localSheetId="21">'[4]リストtbl'!$J$3:$J$5</definedName>
    <definedName name="有無" localSheetId="8">'[4]リストtbl'!$J$3:$J$5</definedName>
    <definedName name="有無">'[3]リストtbl'!$J$3:$J$5</definedName>
    <definedName name="曜日" localSheetId="21">'[4]リストtbl'!$F$3:$F$10</definedName>
    <definedName name="曜日" localSheetId="8">'[4]リストtbl'!$F$3:$F$10</definedName>
    <definedName name="曜日">'[3]リストtbl'!$F$3:$F$10</definedName>
  </definedNames>
  <calcPr fullCalcOnLoad="1"/>
</workbook>
</file>

<file path=xl/sharedStrings.xml><?xml version="1.0" encoding="utf-8"?>
<sst xmlns="http://schemas.openxmlformats.org/spreadsheetml/2006/main" count="2391" uniqueCount="1071">
  <si>
    <t>青字</t>
  </si>
  <si>
    <t>会員外</t>
  </si>
  <si>
    <t>中止･不参加</t>
  </si>
  <si>
    <t>山行期間</t>
  </si>
  <si>
    <t>山域･山名</t>
  </si>
  <si>
    <t>山行目的</t>
  </si>
  <si>
    <t>山行メンバー</t>
  </si>
  <si>
    <t>報告</t>
  </si>
  <si>
    <t>山靴</t>
  </si>
  <si>
    <t>配信</t>
  </si>
  <si>
    <t>No.</t>
  </si>
  <si>
    <t>山行目的</t>
  </si>
  <si>
    <t>ルート経験</t>
  </si>
  <si>
    <t>山行期間</t>
  </si>
  <si>
    <t>予　備　日</t>
  </si>
  <si>
    <t>任務</t>
  </si>
  <si>
    <t>氏名</t>
  </si>
  <si>
    <t>年齢</t>
  </si>
  <si>
    <t>住所</t>
  </si>
  <si>
    <t>ＴＥＬ</t>
  </si>
  <si>
    <t>集合日時</t>
  </si>
  <si>
    <t>行動予定</t>
  </si>
  <si>
    <t>下山予定</t>
  </si>
  <si>
    <t>装備</t>
  </si>
  <si>
    <t>遭難対策</t>
  </si>
  <si>
    <t>ルート図</t>
  </si>
  <si>
    <t>携帯電話</t>
  </si>
  <si>
    <t xml:space="preserve"> 河崎 泰秀</t>
  </si>
  <si>
    <t>事故時の
伝達事項</t>
  </si>
  <si>
    <t>この計画書の提出先</t>
  </si>
  <si>
    <t>山行の中止、欠席者が出た場合は、山行管理員（上記メールアドレス）まで要連絡。</t>
  </si>
  <si>
    <t>下山報告先</t>
  </si>
  <si>
    <t>下山報告予定日&amp;時間</t>
  </si>
  <si>
    <t>食料計画</t>
  </si>
  <si>
    <t>無線機</t>
  </si>
  <si>
    <t>下山報告日</t>
  </si>
  <si>
    <t>　上記時間または21:00までに連絡がない場合は、捜索･救助体制が始動します。</t>
  </si>
  <si>
    <t>受信日時</t>
  </si>
  <si>
    <t>提出日</t>
  </si>
  <si>
    <t>血液</t>
  </si>
  <si>
    <t>基金
(会名)</t>
  </si>
  <si>
    <t>車使用の場合は、駐車予定地･車種･色･番号を記載　　会の無線CS ＪＭ１ＹＡＨ</t>
  </si>
  <si>
    <t>緊急連絡先</t>
  </si>
  <si>
    <t>0424-22-4735</t>
  </si>
  <si>
    <t>夫 木下恭一</t>
  </si>
  <si>
    <t>西東京市住吉町6-7-1</t>
  </si>
  <si>
    <t>2014年4月10改訂</t>
  </si>
  <si>
    <t>B</t>
  </si>
  <si>
    <t>AB</t>
  </si>
  <si>
    <t>東京都勤労者山岳連盟　　練馬山の会</t>
  </si>
  <si>
    <t>山行計画書</t>
  </si>
  <si>
    <t>提出日</t>
  </si>
  <si>
    <t>提出者</t>
  </si>
  <si>
    <t>山域.山名</t>
  </si>
  <si>
    <t>ルート経験</t>
  </si>
  <si>
    <t>予　備　日</t>
  </si>
  <si>
    <t>NO</t>
  </si>
  <si>
    <t>年齢</t>
  </si>
  <si>
    <t>血液</t>
  </si>
  <si>
    <t>基金
(会名)</t>
  </si>
  <si>
    <t>A</t>
  </si>
  <si>
    <t>集合日時</t>
  </si>
  <si>
    <t>行動予定</t>
  </si>
  <si>
    <t>下山予定</t>
  </si>
  <si>
    <t>下山報告予定日&amp;時間</t>
  </si>
  <si>
    <t>　上記時間または21:00までに連絡がない場合は、捜索･救助体制が始動します。</t>
  </si>
  <si>
    <t>装備</t>
  </si>
  <si>
    <t>遭難対策</t>
  </si>
  <si>
    <t>ルート図</t>
  </si>
  <si>
    <t>食料計画</t>
  </si>
  <si>
    <t>無線機</t>
  </si>
  <si>
    <t>１４４/４３３ＭＨｚ（　　台）コールサイン　</t>
  </si>
  <si>
    <t>携帯電話</t>
  </si>
  <si>
    <t>　　　（　　　　　　　　　　　）　　　　　　（　　　　　　　　　　　　 ）　　　　　　　</t>
  </si>
  <si>
    <t>下山報告先</t>
  </si>
  <si>
    <t>nerimayama-gezan@googlegroups.com</t>
  </si>
  <si>
    <t xml:space="preserve"> 青山 俊明　  </t>
  </si>
  <si>
    <t>yamaa_shokai1959@ezweb.ne.jp</t>
  </si>
  <si>
    <t>03-3924-6744</t>
  </si>
  <si>
    <t>090-4820-9215</t>
  </si>
  <si>
    <t xml:space="preserve"> 河崎 泰秀</t>
  </si>
  <si>
    <t>kawa_1023.honn@docomo.ne.jp</t>
  </si>
  <si>
    <t>048-865-1467</t>
  </si>
  <si>
    <t>090-4929-0168</t>
  </si>
  <si>
    <t>事故時の
伝達事項</t>
  </si>
  <si>
    <t>発生時間・場所・状況・パーティ人員・住所・電話・氏名・年齢・血液型</t>
  </si>
  <si>
    <t>状態（意識、呼吸、出血、骨折、手当て）救助の要請内容</t>
  </si>
  <si>
    <t>この計画書の提出先</t>
  </si>
  <si>
    <t>nerimayama_sankou_kanri@googlegroups.com</t>
  </si>
  <si>
    <t>山行の中止、欠席者が出た場合は、山行管理員（上記メールアドレス）まで要連絡。</t>
  </si>
  <si>
    <t>受信日時</t>
  </si>
  <si>
    <t>O</t>
  </si>
  <si>
    <t>遭対</t>
  </si>
  <si>
    <t>血液型</t>
  </si>
  <si>
    <t>無し</t>
  </si>
  <si>
    <t>宿谷 猛</t>
  </si>
  <si>
    <t>所沢市若狭3-2542-24</t>
  </si>
  <si>
    <t>妻 宿谷雅代</t>
  </si>
  <si>
    <t>042-948-5249</t>
  </si>
  <si>
    <t>江口 久美子</t>
  </si>
  <si>
    <t>練馬区練馬4-11-3</t>
  </si>
  <si>
    <t>佐藤 誠</t>
  </si>
  <si>
    <t>練馬区桜台1-4-11-402</t>
  </si>
  <si>
    <t>兄 佐藤 正</t>
  </si>
  <si>
    <t>03-3919-7972</t>
  </si>
  <si>
    <t>渋沢 潤一</t>
  </si>
  <si>
    <t>練馬区高野台2-10-3-306</t>
  </si>
  <si>
    <t>妻 渋沢佐和子</t>
  </si>
  <si>
    <t>03-3904-3753</t>
  </si>
  <si>
    <t>内田 ふみ子</t>
  </si>
  <si>
    <t>夫 内田哲男</t>
  </si>
  <si>
    <t>03-3992-6569</t>
  </si>
  <si>
    <t>池田 克明</t>
  </si>
  <si>
    <t>練馬区平和台2-28-2中野アパート202号</t>
  </si>
  <si>
    <t>青山俊明</t>
  </si>
  <si>
    <t>青山 俊明</t>
  </si>
  <si>
    <t>練馬区西大泉3-25-25-202</t>
  </si>
  <si>
    <t>妹 伊藤裕子</t>
  </si>
  <si>
    <t>090-7675-1117</t>
  </si>
  <si>
    <t>小幡 歩</t>
  </si>
  <si>
    <t>和光市新倉1-16-8鈴木コーポ202</t>
  </si>
  <si>
    <t>妻 小幡妃乃</t>
  </si>
  <si>
    <t>080-4118-5182</t>
  </si>
  <si>
    <t>車使用の場合は、駐車予定地･車種･色･番号を記載　　会の無線CS ＪＭ１ＹＡＨ</t>
  </si>
  <si>
    <t>L</t>
  </si>
  <si>
    <t>　　　　日分　　食（共同　　食・個人　　食）　予備食　　食／非常食　　食</t>
  </si>
  <si>
    <t>　緊急連絡先</t>
  </si>
  <si>
    <t>綱</t>
  </si>
  <si>
    <t>綱 忠彦</t>
  </si>
  <si>
    <t>板橋区赤塚1-23-18</t>
  </si>
  <si>
    <t>妻 綱 和美</t>
  </si>
  <si>
    <t>03-3975-0704</t>
  </si>
  <si>
    <t>三枝 葉子</t>
  </si>
  <si>
    <t>練馬区桜台 1-34-1</t>
  </si>
  <si>
    <t>子 三枝一将</t>
  </si>
  <si>
    <t>080-1219-5613</t>
  </si>
  <si>
    <t>装備は別紙</t>
  </si>
  <si>
    <t>三枝　（090-4525-8956　　 　　）　　　　　　（　　　　　　　　　　　　 ）　　　　　　　</t>
  </si>
  <si>
    <t>　緊急連絡先</t>
  </si>
  <si>
    <t>2012年3月8日改訂</t>
  </si>
  <si>
    <t>河崎　泰秀</t>
  </si>
  <si>
    <t>河崎 泰秀</t>
  </si>
  <si>
    <t>さいたま市白幡4-20-1-2-301</t>
  </si>
  <si>
    <t>妻 河崎英子</t>
  </si>
  <si>
    <t>田中 修</t>
  </si>
  <si>
    <t>父 田中啓文</t>
  </si>
  <si>
    <t>03-3925-3098</t>
  </si>
  <si>
    <t>林 とよ子</t>
  </si>
  <si>
    <t>練馬区北町6-37-14</t>
  </si>
  <si>
    <t>夫 林 近衛</t>
  </si>
  <si>
    <t>03-3932-5807</t>
  </si>
  <si>
    <t>岡 紘一</t>
  </si>
  <si>
    <t>練馬区西大泉1-14-15</t>
  </si>
  <si>
    <t>090-1334-1341</t>
  </si>
  <si>
    <t>090-2870-6833</t>
  </si>
  <si>
    <t>妻 舘下佳江</t>
  </si>
  <si>
    <t>練馬区豊玉北5-12-10松坂ビル205</t>
  </si>
  <si>
    <t>舘下 和行</t>
  </si>
  <si>
    <t>提出日</t>
  </si>
  <si>
    <t>03-3996-7735</t>
  </si>
  <si>
    <t>妻 玉林恵美子</t>
  </si>
  <si>
    <t>練馬区石神井台3-23-11</t>
  </si>
  <si>
    <t>玉林 定治郎</t>
  </si>
  <si>
    <t>１８時</t>
  </si>
  <si>
    <t>木下 好美</t>
  </si>
  <si>
    <t>三ッ峠</t>
  </si>
  <si>
    <t>nerimayama_sankou_kanri@googlegroups.com</t>
  </si>
  <si>
    <t>状態（意識、呼吸、出血、骨折、手当て）救助の要請内容</t>
  </si>
  <si>
    <t>発生時間・場所・状況・パーティ人員・住所・電話・氏名・年齢・血液型</t>
  </si>
  <si>
    <t>090-4929-0168</t>
  </si>
  <si>
    <t>048-865-1467</t>
  </si>
  <si>
    <t>kawa_1023.honn@docomo.ne.jp</t>
  </si>
  <si>
    <t>090-4820-9215</t>
  </si>
  <si>
    <t>03-3924-6744</t>
  </si>
  <si>
    <t>yamaa_shokai1959@ezweb.ne.jp</t>
  </si>
  <si>
    <t xml:space="preserve"> 青山 俊明　  </t>
  </si>
  <si>
    <t>　緊急連絡先</t>
  </si>
  <si>
    <t>nerimayama-gezan@googlegroups.com</t>
  </si>
  <si>
    <t>　千頭和（　090-5304-3535　）　　　</t>
  </si>
  <si>
    <t>　河崎　（　090-4929-0168　）　　　西澤　（　080-5050-4806　　　　 ）　　　　　　　</t>
  </si>
  <si>
    <t>１４４/４３３ＭＨｚ（　　台）コールサイン　</t>
  </si>
  <si>
    <t>　　　２日分３　食（共同　　食・個人　３　食）　予備食　　食／非常食　　食</t>
  </si>
  <si>
    <t>共同装備：　テント　2張り（西澤・河崎）　　
個人装備：　岩登り用具一式（８．５mmｘ５０ｍロープ　各自）
　　　　　　　　雨具・救急用品・アタックザック・ランプ・水・食料・嗜好品・着替・寝具（シュラフ、マット）
　　　　　　　　カム(井上、木下、河崎）
西澤車：ホンダCR-V　白　練馬301ね9936
河崎車：トヨタハリアー茶　大宮330つ1208
千頭和車：ｽﾊﾞﾙフォレスター黒　多摩331な151
駐車場所：　裏三ッ峠登山口</t>
  </si>
  <si>
    <t>/</t>
  </si>
  <si>
    <t>大山さんは、5月31日朝、又は6月1日朝　発予定</t>
  </si>
  <si>
    <t>千頭和さんは5月31日朝、自宅より自車にて出発</t>
  </si>
  <si>
    <t>西澤さんは土曜日登攀終了後帰京　</t>
  </si>
  <si>
    <t>四季楽園前8:30～クリーンハイク11:00～その後登攀～１５時を目途に終了～帰京</t>
  </si>
  <si>
    <t>裏三ッ峠登山口7:00～三ッ峠～１６時を目途に登攀終了～四季楽園泊</t>
  </si>
  <si>
    <t>練馬駅北口～中央高速～裏三ッ峠登山口（テント泊）</t>
  </si>
  <si>
    <t>２１時:　集合場所⇒練馬駅北口ロータリー</t>
  </si>
  <si>
    <t>A</t>
  </si>
  <si>
    <t>04-7149-6905</t>
  </si>
  <si>
    <t>父 大山冬臣</t>
  </si>
  <si>
    <t>練馬区向山 2-4-6 河野方201</t>
  </si>
  <si>
    <t>B</t>
  </si>
  <si>
    <t>大山 道臣</t>
  </si>
  <si>
    <t>03-3924-4557</t>
  </si>
  <si>
    <t>妻 井上早百合</t>
  </si>
  <si>
    <t>練馬区西大泉3-17-21</t>
  </si>
  <si>
    <t>A</t>
  </si>
  <si>
    <t>井上 正也</t>
  </si>
  <si>
    <t>0462-54-9662</t>
  </si>
  <si>
    <t>姉 池田恵子</t>
  </si>
  <si>
    <t>A</t>
  </si>
  <si>
    <t>03-3922-8440</t>
  </si>
  <si>
    <t>父 千頭和正</t>
  </si>
  <si>
    <t>東久留米市南町3-8-436-303</t>
  </si>
  <si>
    <t>千頭和 亮</t>
  </si>
  <si>
    <t>03-3957-9410</t>
  </si>
  <si>
    <t>妻 西沢佐知子</t>
  </si>
  <si>
    <t>板橋区東新町1-53-10</t>
  </si>
  <si>
    <t>西沢 清</t>
  </si>
  <si>
    <t>Ｌ</t>
  </si>
  <si>
    <t>NO</t>
  </si>
  <si>
    <t>なし</t>
  </si>
  <si>
    <t>～６月１日</t>
  </si>
  <si>
    <t>都連盟救助隊三ッ峠クリーンハイクと登攀交流会</t>
  </si>
  <si>
    <t>山梨県・三ッ峠</t>
  </si>
  <si>
    <t>山域.山名</t>
  </si>
  <si>
    <t>提出者</t>
  </si>
  <si>
    <t>山行計画書</t>
  </si>
  <si>
    <t>東京都勤労者山岳連盟　　練馬山の会</t>
  </si>
  <si>
    <t>2014/5/31z～6/1</t>
  </si>
  <si>
    <t>２０１４年６月　山行計画書</t>
  </si>
  <si>
    <t>東京都勤労者山岳連盟　　練馬山の会</t>
  </si>
  <si>
    <t>山行計画書</t>
  </si>
  <si>
    <t>提出者</t>
  </si>
  <si>
    <t>山域.山名</t>
  </si>
  <si>
    <t>都連盟救助隊クリーンハイク参加及び岩トレ</t>
  </si>
  <si>
    <t>前夜発日帰り</t>
  </si>
  <si>
    <t>NO</t>
  </si>
  <si>
    <t>Ｌ</t>
  </si>
  <si>
    <t xml:space="preserve">  8:00 四季楽園前</t>
  </si>
  <si>
    <t>越沢での岩トレ終了後、三枝車で三ッ峠裏登山口付近に移動し、適所で仮眠</t>
  </si>
  <si>
    <t>/</t>
  </si>
  <si>
    <t>登山道を登り四季楽園前で都連盟救助隊クリーンハイクに合流</t>
  </si>
  <si>
    <t>クリーンハイク終了後、屏風岩で岩トレ</t>
  </si>
  <si>
    <t>１５時をめどに終了し往路を下山、帰宅</t>
  </si>
  <si>
    <t>20140531越沢の計画書は別に提出します。</t>
  </si>
  <si>
    <t>食料はコンビニで調達</t>
  </si>
  <si>
    <t>　　　1日分　2食（共同　 食・個人　2食）　予備食　　食／非常食　1食</t>
  </si>
  <si>
    <t>１４４/４３３ＭＨｚ（　　台）コールサイン　</t>
  </si>
  <si>
    <t>綱　　（090-5409-2827 　　　　）　　　    　（　　　　　　　　　　　　 ）　　　　（　　　　　　　　　　　）　　　    　（　　　　　　　　　　　　 ）　　　　　　　</t>
  </si>
  <si>
    <t>　　　（　　　　　　 　 　　　）　　　　　　（　　　　　　　　　　　　 ）　　　　　　　</t>
  </si>
  <si>
    <t>nerimayama-gezan@googlegroups.com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</si>
  <si>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</si>
  <si>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</si>
  <si>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</si>
  <si>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</si>
  <si>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</si>
  <si>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</si>
  <si>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</si>
  <si>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</si>
  <si>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</si>
  <si>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</si>
  <si>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2014年4月10改訂</t>
  </si>
  <si>
    <t>青山俊明（090-4820-9215　　　）　　　    　（　　　　　　　　　　　　 ）　　　　　　　</t>
  </si>
  <si>
    <t>個人装備：雨具、保険証、地図、懐中電灯、行動食、水筒、タオル、帽子、お椀、箸
共同装備：火バサミ（青山）、のぼり旗、ゴミ袋等は区連盟が準備
安全対策：谷などに深い入りしないよにする。熱中症とマダニ等に注意</t>
  </si>
  <si>
    <r>
      <t>武蔵横手駅</t>
    </r>
    <r>
      <rPr>
        <sz val="12"/>
        <color indexed="8"/>
        <rFont val="ＭＳ Ｐゴシック"/>
        <family val="3"/>
      </rPr>
      <t>8:40</t>
    </r>
    <r>
      <rPr>
        <sz val="12"/>
        <rFont val="ＭＳ Ｐゴシック"/>
        <family val="3"/>
      </rPr>
      <t>―</t>
    </r>
    <r>
      <rPr>
        <sz val="11"/>
        <color indexed="8"/>
        <rFont val="ＭＳ Ｐゴシック"/>
        <family val="3"/>
      </rPr>
      <t>五常の滝</t>
    </r>
    <r>
      <rPr>
        <sz val="10.5"/>
        <rFont val="ＭＳ 明朝"/>
        <family val="1"/>
      </rPr>
      <t>―</t>
    </r>
    <r>
      <rPr>
        <sz val="11"/>
        <color indexed="8"/>
        <rFont val="ＭＳ Ｐゴシック"/>
        <family val="3"/>
      </rPr>
      <t>物見山</t>
    </r>
    <r>
      <rPr>
        <sz val="10.5"/>
        <rFont val="ＭＳ 明朝"/>
        <family val="1"/>
      </rPr>
      <t>―</t>
    </r>
    <r>
      <rPr>
        <sz val="11"/>
        <color indexed="8"/>
        <rFont val="ＭＳ Ｐゴシック"/>
        <family val="3"/>
      </rPr>
      <t>巾着田（交流会）</t>
    </r>
    <r>
      <rPr>
        <sz val="12"/>
        <color indexed="8"/>
        <rFont val="ＭＳ Ｐゴシック"/>
        <family val="3"/>
      </rPr>
      <t>12:00</t>
    </r>
    <r>
      <rPr>
        <sz val="12"/>
        <rFont val="ＭＳ Ｐゴシック"/>
        <family val="3"/>
      </rPr>
      <t>―</t>
    </r>
    <r>
      <rPr>
        <sz val="11"/>
        <color indexed="8"/>
        <rFont val="ＭＳ Ｐゴシック"/>
        <family val="3"/>
      </rPr>
      <t>高麗駅</t>
    </r>
    <r>
      <rPr>
        <sz val="12"/>
        <color indexed="8"/>
        <rFont val="ＭＳ Ｐゴシック"/>
        <family val="3"/>
      </rPr>
      <t>14:00</t>
    </r>
  </si>
  <si>
    <t>8:40　集合場所⇒武蔵横手駅</t>
  </si>
  <si>
    <t>03-3992-5754</t>
  </si>
  <si>
    <t xml:space="preserve">奈良谷竹生 </t>
  </si>
  <si>
    <t>練馬区早宮1-32-13-304</t>
  </si>
  <si>
    <t>冠野金太郎</t>
  </si>
  <si>
    <t>冠野由季</t>
  </si>
  <si>
    <t>冠野博信</t>
  </si>
  <si>
    <t>練馬区大泉学園町6-12-23</t>
  </si>
  <si>
    <t>090-3475-0581</t>
  </si>
  <si>
    <t>子 江口伸彦</t>
  </si>
  <si>
    <t>090-5445-7720</t>
  </si>
  <si>
    <t>夫 松野泰久</t>
  </si>
  <si>
    <t>練馬区練馬 4-21-15</t>
  </si>
  <si>
    <t>松野 千絵</t>
  </si>
  <si>
    <t>練馬区豊玉中1-1-17-209</t>
  </si>
  <si>
    <t>0486-23-0977</t>
  </si>
  <si>
    <t>姉 渋谷憲子</t>
  </si>
  <si>
    <t>豊島区北大塚2-24-5-505</t>
  </si>
  <si>
    <t>田辺 哲夫</t>
  </si>
  <si>
    <t>子 岡 誠一</t>
  </si>
  <si>
    <t>048-887-3443</t>
  </si>
  <si>
    <t>兄 長尾桂次</t>
  </si>
  <si>
    <t>練馬区関町北4-16-22</t>
  </si>
  <si>
    <t>長尾 克子</t>
  </si>
  <si>
    <t>03-6760-2700</t>
  </si>
  <si>
    <t>子 岡根吉伸</t>
  </si>
  <si>
    <t>東松山市大字松山2038-4</t>
  </si>
  <si>
    <t>岡根 祥子</t>
  </si>
  <si>
    <t>夫 奈良谷竹生</t>
  </si>
  <si>
    <t>練馬区早宮1-32-13-402</t>
  </si>
  <si>
    <t>奈良谷 栄子</t>
  </si>
  <si>
    <t>090-3813-0371</t>
  </si>
  <si>
    <t>子 小宮全</t>
  </si>
  <si>
    <t>練馬区向山3-21-11</t>
  </si>
  <si>
    <t>小宮 昌平</t>
  </si>
  <si>
    <t>-</t>
  </si>
  <si>
    <t>クリーンハイク</t>
  </si>
  <si>
    <t>奥武蔵・武蔵横手から巾着田</t>
  </si>
  <si>
    <t>提出者</t>
  </si>
  <si>
    <t>本橋美鈴</t>
  </si>
  <si>
    <t>山域.山名</t>
  </si>
  <si>
    <t>奥多摩　御前山</t>
  </si>
  <si>
    <t>ハイキング</t>
  </si>
  <si>
    <t>NO</t>
  </si>
  <si>
    <t>本橋 美鈴</t>
  </si>
  <si>
    <t>B</t>
  </si>
  <si>
    <t>練馬区下石神井2-26-23ｻﾝﾌﾗﾜｰ本橋202</t>
  </si>
  <si>
    <t>夫 本橋弘一</t>
  </si>
  <si>
    <t>090-3244-9002</t>
  </si>
  <si>
    <t>8:20　集合場所⇒西東京バス　奥多摩湖バス停</t>
  </si>
  <si>
    <t>奥多摩湖バス停8：30－惣岳山11：10－御前山11：40－御前山避難小屋－</t>
  </si>
  <si>
    <t>（体験の森を通る）－境橋バス停14：15→バス→奥多摩駅着14：30</t>
  </si>
  <si>
    <t>/</t>
  </si>
  <si>
    <t>地図○山と高原地図「奥多摩」、奥多摩都民の森（体験の森）ハザードマップ
安全対策○体験の森は通行止め区間が多いので間違えないようにする。</t>
  </si>
  <si>
    <t>　　　　日分　　食（共同　　食・個人　　食）　予備食　　食／非常食　　食</t>
  </si>
  <si>
    <t>１４４/４３３ＭＨｚ（　　台）コールサイン　</t>
  </si>
  <si>
    <t>本橋美鈴（090-7834-2310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</si>
  <si>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</si>
  <si>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</si>
  <si>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</si>
  <si>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</si>
  <si>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</si>
  <si>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</si>
  <si>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</si>
  <si>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</si>
  <si>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</si>
  <si>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</si>
  <si>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</si>
  <si>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</si>
  <si>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</si>
  <si>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2013年6月16改訂</t>
  </si>
  <si>
    <t>090-2532-1143</t>
  </si>
  <si>
    <t>048-462-0056</t>
  </si>
  <si>
    <t>yoshi-4.sawashi19@docomo.ne.jp</t>
  </si>
  <si>
    <t xml:space="preserve"> 吉田 成実　  </t>
  </si>
  <si>
    <t>玉林 定治郎(090-4924-1413)</t>
  </si>
  <si>
    <t>佐藤 洋子（090-4415-7177）　　　　　　　</t>
  </si>
  <si>
    <t>　　　　日分　1　食（共同　　食・個人　　食）　予備食　　食／非常食　　食</t>
  </si>
  <si>
    <t>*　装備表別添
*　雨天中止
*　地形図：25000は上野原、大月です
*　531ｍ地点で15時をまわっていたら幡野集落に下りる。</t>
  </si>
  <si>
    <t>/</t>
  </si>
  <si>
    <t>～猿橋駅</t>
  </si>
  <si>
    <t>　　</t>
  </si>
  <si>
    <t>鳥沢駅～高畑山～大桑山～573地点～531地点(八幡神社）～549地点～猿橋城山(544.6ｍ）</t>
  </si>
  <si>
    <t>高尾駅8：01甲府行　鳥沢駅8：38着</t>
  </si>
  <si>
    <t>6/8  鳥沢駅8：40</t>
  </si>
  <si>
    <t>03-3920-5477</t>
  </si>
  <si>
    <t>夫 佐藤公平</t>
  </si>
  <si>
    <t>練馬区関町南3-22-3</t>
  </si>
  <si>
    <t>佐藤 洋子</t>
  </si>
  <si>
    <t>L</t>
  </si>
  <si>
    <t>03-3316-9849</t>
  </si>
  <si>
    <t>夫 八木知彦</t>
  </si>
  <si>
    <t>杉並区成田西1-2-7</t>
  </si>
  <si>
    <t>八木 敏子</t>
  </si>
  <si>
    <t>03-3961-0232</t>
  </si>
  <si>
    <t>父 林幸雄</t>
  </si>
  <si>
    <t>板橋区双葉町 32-8</t>
  </si>
  <si>
    <t>林 恵美</t>
  </si>
  <si>
    <t>080-4118-5182</t>
  </si>
  <si>
    <t>妻 小幡妃乃</t>
  </si>
  <si>
    <t>A</t>
  </si>
  <si>
    <t>小幡 歩</t>
  </si>
  <si>
    <t>03-6317-8859</t>
  </si>
  <si>
    <t>妻 丸山美恵</t>
  </si>
  <si>
    <t>練馬区石神井台8-23-49</t>
  </si>
  <si>
    <t>丸山 良一</t>
  </si>
  <si>
    <t>NO</t>
  </si>
  <si>
    <t>0日</t>
  </si>
  <si>
    <t>0名</t>
  </si>
  <si>
    <t>ブッシュ山行</t>
  </si>
  <si>
    <t>高畑山～大桑山～猿橋城山</t>
  </si>
  <si>
    <t>山域.山名</t>
  </si>
  <si>
    <t>佐藤洋子</t>
  </si>
  <si>
    <t>提出者</t>
  </si>
  <si>
    <t>H２６年6月1日</t>
  </si>
  <si>
    <t>山行計画書</t>
  </si>
  <si>
    <t>東京都勤労者山岳連盟　　練馬山の会</t>
  </si>
  <si>
    <t>山行計画書</t>
  </si>
  <si>
    <t>提出者</t>
  </si>
  <si>
    <t>松野千絵</t>
  </si>
  <si>
    <t>山域.山名</t>
  </si>
  <si>
    <t>大菩薩嶺</t>
  </si>
  <si>
    <t>ハイキング</t>
  </si>
  <si>
    <t>なし</t>
  </si>
  <si>
    <t>２２日</t>
  </si>
  <si>
    <t>NO</t>
  </si>
  <si>
    <t>松野千絵</t>
  </si>
  <si>
    <t>練馬山の会</t>
  </si>
  <si>
    <t>練馬区練馬4-21-15</t>
  </si>
  <si>
    <t>山野愛子（姉）</t>
  </si>
  <si>
    <t>松野泰久</t>
  </si>
  <si>
    <t>同上</t>
  </si>
  <si>
    <t>自宅発</t>
  </si>
  <si>
    <t>:　集合場所⇒自宅</t>
  </si>
  <si>
    <t>5：19　豊島園発　大江戸線　東中野　5：29</t>
  </si>
  <si>
    <t>/</t>
  </si>
  <si>
    <t>5：45　東中野発　総武線　中央線　高尾　6：40</t>
  </si>
  <si>
    <t>6：40　高尾発　　中央本線　甲斐大和　7：38</t>
  </si>
  <si>
    <t>8：10　バス</t>
  </si>
  <si>
    <t>8：40　上日川峠　9：.00　福ちゃん荘　9：45　大菩薩峠　11：30　大菩薩嶺　（昼食）</t>
  </si>
  <si>
    <t>12:50　丸川峠　　14：50　大菩薩の湯　15：03バス　塩山へ</t>
  </si>
  <si>
    <t>15：42　特急かいじ　新宿へ　17：06　着</t>
  </si>
  <si>
    <t>17：10　新宿　東中野　豊島園へ</t>
  </si>
  <si>
    <t>4/20に行けなかったため。</t>
  </si>
  <si>
    <t>　　1　　日分　1　食（共同　　食・個人　1　食）　予備食　1　食／非常食1　　食</t>
  </si>
  <si>
    <t>１４４/４３３ＭＨｚ（　　台）コールサイン　</t>
  </si>
  <si>
    <t>　　　松野千絵（09054945902　）松野泰久　（　　09054457720　　 ）　　　　　　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</si>
  <si>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</si>
  <si>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</si>
  <si>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</si>
  <si>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</si>
  <si>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</si>
  <si>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</si>
  <si>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</si>
  <si>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</si>
  <si>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</si>
  <si>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</si>
  <si>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</si>
  <si>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</si>
  <si>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</si>
  <si>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</si>
  <si>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</si>
  <si>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</si>
  <si>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林　惠美</t>
  </si>
  <si>
    <t>山域.山名</t>
  </si>
  <si>
    <t>平標山～仙ノ倉山</t>
  </si>
  <si>
    <t>花の撮影ハイク</t>
  </si>
  <si>
    <t>あり</t>
  </si>
  <si>
    <t>なし</t>
  </si>
  <si>
    <t>NO</t>
  </si>
  <si>
    <t>L</t>
  </si>
  <si>
    <t>脇屋 義信</t>
  </si>
  <si>
    <t>A</t>
  </si>
  <si>
    <t xml:space="preserve"> </t>
  </si>
  <si>
    <t>茅ヶ崎市堤6-17</t>
  </si>
  <si>
    <t>自宅</t>
  </si>
  <si>
    <t xml:space="preserve"> </t>
  </si>
  <si>
    <t xml:space="preserve"> </t>
  </si>
  <si>
    <t>林    惠美</t>
  </si>
  <si>
    <t>Ｏ</t>
  </si>
  <si>
    <t>板橋区双葉町32-8</t>
  </si>
  <si>
    <t>林 幸雄</t>
  </si>
  <si>
    <t>03-3961-0232</t>
  </si>
  <si>
    <t>03:30 関越自動車道車-05:30 湯沢IC-06:00 駐車場-07:00 鉄塔-07:30 松手山</t>
  </si>
  <si>
    <t>/</t>
  </si>
  <si>
    <t>09:00 平標山-10:30 仙ノ倉山-11:15 平標山-12:30 平標山の家-13:15 登山口</t>
  </si>
  <si>
    <t>14:00 駐車場</t>
  </si>
  <si>
    <t xml:space="preserve">個人装備: 一般的なハイキング装備                                                                                                                                                                                              昭文社地図「谷川岳　苗場山・武尊山」、天候と体調によっては平標山往復に変更。　　　　　　　　　　　　　　　　　　                                                                                                       使用車: ゴルフワゴン（緑）湘南301に8894                                                                                   </t>
  </si>
  <si>
    <t>　　　1日分　2　食（共同　　食・個人　2　食）　予備食　　食／非常食　1　食</t>
  </si>
  <si>
    <t>１４４/４３３ＭＨｚ（　　台）コールサイン　</t>
  </si>
  <si>
    <t>　林　（090-6043-7626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</si>
  <si>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</si>
  <si>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</si>
  <si>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</si>
  <si>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</si>
  <si>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</si>
  <si>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</si>
  <si>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</si>
  <si>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</si>
  <si>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</si>
  <si>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</si>
  <si>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</si>
  <si>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</si>
  <si>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</si>
  <si>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2014.6.5.</t>
  </si>
  <si>
    <t>提出者</t>
  </si>
  <si>
    <t>井上正也</t>
  </si>
  <si>
    <t>山域.山名</t>
  </si>
  <si>
    <t>三つ峠の岩場</t>
  </si>
  <si>
    <t>岩学校実技講習第5回・バランスクライミング</t>
  </si>
  <si>
    <t>6月7日（土）～8日（日）</t>
  </si>
  <si>
    <t>NO</t>
  </si>
  <si>
    <t>受講生</t>
  </si>
  <si>
    <t>井上 正也</t>
  </si>
  <si>
    <t>A</t>
  </si>
  <si>
    <t>練馬区西大泉3-17-21</t>
  </si>
  <si>
    <t>妻 井上早百合</t>
  </si>
  <si>
    <t>03-3924-4557</t>
  </si>
  <si>
    <t>詳細は別シート（２）を参照ください</t>
  </si>
  <si>
    <t>午前5時45分　集合場所⇒新宿駅西口交番前</t>
  </si>
  <si>
    <t>マルチピッチの登攀</t>
  </si>
  <si>
    <t>　①ハンドホールド・フットホールド</t>
  </si>
  <si>
    <t>/</t>
  </si>
  <si>
    <t>　②バランスクライミング</t>
  </si>
  <si>
    <t>　③マルチピッチクライミング</t>
  </si>
  <si>
    <t>　④セカンドの確保</t>
  </si>
  <si>
    <t>　⑤ 合図のやり方</t>
  </si>
  <si>
    <t>　⑥ 懸垂下降の流れ</t>
  </si>
  <si>
    <t>　⑦ロープの回収とたたみ方</t>
  </si>
  <si>
    <t>持ち物　　　　　　　　　　　　　　　　　　　　　　　　　　　　　　　　　　　　　　　　　　　　　　　　　　　　　　　　　　　　　　ヘルメット、クライミングシューズ、ハーネス、カラビナ８個程度（環付３個内オートロック１，環無し５個）ヌンチャク　１７ｃｍ程度　２本、PAS、確保器、ソウンスリング　（ダイニーマ10mmX60ｃｍ　2本、120cm）、プルージック用ロープスリング2本(φ6　1．5m、φ6　2.5m）、　Wロープ、手袋、、昼食、飲み物　　　
宿泊場所：三つ峠山荘ＴＥＬ０５５５－７６－７４７３</t>
  </si>
  <si>
    <t>　　　　日分　昼食２　食（共同　　食・個人２食）　予備食　　食／非常食　　食</t>
  </si>
  <si>
    <t>１４４/４３３ＭＨｚ（　　台）コールサイン：JH1WRP　</t>
  </si>
  <si>
    <t>井上　（０９０－５５０７－２４００）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</si>
  <si>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</si>
  <si>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</si>
  <si>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</si>
  <si>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</si>
  <si>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</si>
  <si>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</si>
  <si>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</si>
  <si>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</si>
  <si>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</si>
  <si>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</si>
  <si>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</si>
  <si>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</si>
  <si>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</si>
  <si>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植竹伸吉</t>
  </si>
  <si>
    <t>越後　八海山</t>
  </si>
  <si>
    <t>残雪登山</t>
  </si>
  <si>
    <t>L</t>
  </si>
  <si>
    <t>植竹　伸吉</t>
  </si>
  <si>
    <t>練馬区大泉学園町 4-6-17-302</t>
  </si>
  <si>
    <t>植竹　佳子</t>
  </si>
  <si>
    <t>03-3867-6061</t>
  </si>
  <si>
    <t>伊藤　克博</t>
  </si>
  <si>
    <t>練馬区大泉学園町 6-12-4</t>
  </si>
  <si>
    <t>伊藤由紀</t>
  </si>
  <si>
    <t>03-5387-0657</t>
  </si>
  <si>
    <t>深田　眞理子</t>
  </si>
  <si>
    <t>武蔵野市吉祥寺北町 4-9-12</t>
  </si>
  <si>
    <t>深田辰子</t>
  </si>
  <si>
    <t>0422-53-0707</t>
  </si>
  <si>
    <t>出口洋介</t>
  </si>
  <si>
    <t>野口いづみ</t>
  </si>
  <si>
    <t>:　集合場所⇒大泉学園緑小学校交差点北のﾌｧﾐﾘｰﾏｰﾄ　5:20</t>
  </si>
  <si>
    <t>八海山スキー場　8:20-四合目8:30-入道岳13:30-四合目17:00</t>
  </si>
  <si>
    <t>車は深田さんの車で行きます。</t>
  </si>
  <si>
    <t>　上記時間または22:00までに連絡がない場合は、捜索･救助体制が始動します。</t>
  </si>
  <si>
    <t>　　　　日分　　食（共同　　食・個人　　食）　予備食　　食／非常食　　食</t>
  </si>
  <si>
    <t>１４４/４３３ＭＨｚ（　　台）コールサイン　</t>
  </si>
  <si>
    <t>　　植竹　（090-1040-1534）　　　    　（　　　　　　　　　　　　 ）　　　　　　　</t>
  </si>
  <si>
    <t xml:space="preserve"> 吉田 成実　  </t>
  </si>
  <si>
    <t>yoshi-4.sawashi19@docomo.ne.jp</t>
  </si>
  <si>
    <t>048-462-0056</t>
  </si>
  <si>
    <t>090-2532-1143</t>
  </si>
  <si>
    <t>山域.山名</t>
  </si>
  <si>
    <t>谷川岳・一ノ倉沢・烏帽子岩南稜</t>
  </si>
  <si>
    <t>南稜の登攀</t>
  </si>
  <si>
    <t>NO</t>
  </si>
  <si>
    <t>Ｌ</t>
  </si>
  <si>
    <t xml:space="preserve"> 20:00 練馬駅北口</t>
  </si>
  <si>
    <t>三枝車で水上へ（適所で仮眠）</t>
  </si>
  <si>
    <t>/</t>
  </si>
  <si>
    <t>車をベースプラザに移動し駐車、旧道を一ノ倉沢出合へ　　  （出合着 5時ころ）</t>
  </si>
  <si>
    <t>一ノ倉沢よりテールリッジをへて南稜を登攀　　　　　　　（登攀終了10時ころ）</t>
  </si>
  <si>
    <t>６ルンゼを下降し、テールリッジを経て一ノ倉沢出合へ下山　（出合着14時ころ）</t>
  </si>
  <si>
    <t>ベースプラザへ移動し往路を帰宅</t>
  </si>
  <si>
    <t>予備日　7日が悪天の場合は現地に停滞し、同行程で南稜を登攀</t>
  </si>
  <si>
    <t>　　　　8日も悪天の場合は榛名黒岩でクライミング（経験1名）</t>
  </si>
  <si>
    <t>１９時</t>
  </si>
  <si>
    <t>登山条例に則り、指導センターにも計画書を提出。指示があれば、それに従う。</t>
  </si>
  <si>
    <t>予備日を設けているが、ビバークは考えていないので、必ず７日（土）中に下山連絡を行う。</t>
  </si>
  <si>
    <t>停滞の場合も８日の予定を連絡する。停滞の場合、食料はコンビニで調達。</t>
  </si>
  <si>
    <t>南稜の混雑がひどい場合は衝立岩中央稜の登攀に変更。その場合は同ルートを下降。</t>
  </si>
  <si>
    <t>何れの場合でも１３時に終了点に着ける見通しが立たない場合は、即下山。</t>
  </si>
  <si>
    <t>榛名黒岩へ行く場合はシングルロープで攀じる。（シングルロープは別に用意して車にデポ）</t>
  </si>
  <si>
    <t>三枝車は　カローラフィルダー　練馬501ふ6716（シルバー）</t>
  </si>
  <si>
    <t>　　　1日分　2食（共同　 食・個人　2食）　予備食　　食／非常食　1食</t>
  </si>
  <si>
    <t>綱　　（090-5409-2827 　　　　）　　　    　（　　　　　　　　　　　　 ）　　　　（　　　　　　　　　　　）　　　    　（　　　　　　　　　　　　 ）　　　　　　　</t>
  </si>
  <si>
    <t>三枝　（090-4525-8956　　 　　）　　　　　　（　　　　　　　　　　　　 ）</t>
  </si>
  <si>
    <t>　　　（　　　　　　 　 　　　）　　　　　　（　　　　　　　　　　　　 ）　　　　　　　</t>
  </si>
  <si>
    <t>trinitakawasaki@docomo.ne.jp</t>
  </si>
  <si>
    <t>山域.山名</t>
  </si>
  <si>
    <t>奥武蔵　関八州見晴台</t>
  </si>
  <si>
    <t>ハイキング</t>
  </si>
  <si>
    <t>有り</t>
  </si>
  <si>
    <t>NO</t>
  </si>
  <si>
    <t>本橋 美鈴</t>
  </si>
  <si>
    <t>B</t>
  </si>
  <si>
    <t>練馬区下石神井2-26-23ｻﾝﾌﾗﾜｰ本橋202</t>
  </si>
  <si>
    <t>090-3244-9002</t>
  </si>
  <si>
    <t>:　集合場所⇒西武秩父線　西吾野駅</t>
  </si>
  <si>
    <t>西吾野駅8：30→高山不動尊10：10→関八州見晴台10：50→高山不動尊11：50</t>
  </si>
  <si>
    <t>→西吾野駅13：20</t>
  </si>
  <si>
    <t>/</t>
  </si>
  <si>
    <t>地図：山と高原地図「奥武蔵　秩父」、2万5千分の1地図のコピー
○雨天時、安全に歩行するよう心掛ける。</t>
  </si>
  <si>
    <t>　　　　日分　1食（共同　　食・個人　1食）　予備食　　食／非常食　　食</t>
  </si>
  <si>
    <t>１４４/４３３ＭＨｚ（　　台）コールサイン　</t>
  </si>
  <si>
    <t>本橋　（090-7834-2310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</si>
  <si>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</si>
  <si>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</si>
  <si>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</si>
  <si>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</si>
  <si>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</si>
  <si>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</si>
  <si>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</si>
  <si>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</si>
  <si>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</si>
  <si>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</si>
  <si>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</si>
  <si>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</si>
  <si>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</si>
  <si>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山菜ハイク</t>
  </si>
  <si>
    <t>宿谷</t>
  </si>
  <si>
    <t>野沢温泉スキー場</t>
  </si>
  <si>
    <t>2014年6月月7日8日</t>
  </si>
  <si>
    <t>NO</t>
  </si>
  <si>
    <t>広瀬 美樹</t>
  </si>
  <si>
    <t>足立区梅田8-12-7-504</t>
  </si>
  <si>
    <t>夫 広瀬憲治</t>
  </si>
  <si>
    <t>03-3852-5499</t>
  </si>
  <si>
    <t>L</t>
  </si>
  <si>
    <t>O</t>
  </si>
  <si>
    <t>伊藤 節子</t>
  </si>
  <si>
    <t>練馬区貫井4-47-59</t>
  </si>
  <si>
    <t>夫 伊藤 勤</t>
  </si>
  <si>
    <t>03-3998-2959</t>
  </si>
  <si>
    <t>練馬区大泉学園町6-12-23</t>
  </si>
  <si>
    <t>子 江口伸彦</t>
  </si>
  <si>
    <t>090-3475-0581</t>
  </si>
  <si>
    <t>練馬区豊玉中1-1-17-209</t>
  </si>
  <si>
    <t>子 岡 誠一</t>
  </si>
  <si>
    <t>雪けむり</t>
  </si>
  <si>
    <t>川口敏子</t>
  </si>
  <si>
    <t>1951.07.20</t>
  </si>
  <si>
    <t>B</t>
  </si>
  <si>
    <t>練馬区春日町2-11-24</t>
  </si>
  <si>
    <t>川口周児</t>
  </si>
  <si>
    <t>03-3989-7916</t>
  </si>
  <si>
    <t>大波トシ子</t>
  </si>
  <si>
    <t>1948.01.01</t>
  </si>
  <si>
    <t>東村山市富士見町1-14南台8-402</t>
  </si>
  <si>
    <t>大波龍司</t>
  </si>
  <si>
    <t>042-409-2571</t>
  </si>
  <si>
    <t>大山 道臣</t>
  </si>
  <si>
    <t>B</t>
  </si>
  <si>
    <t>練馬区向山 2-4-6 河野方201</t>
  </si>
  <si>
    <t>父 大山冬臣</t>
  </si>
  <si>
    <t>04-7149-6905</t>
  </si>
  <si>
    <t>会友</t>
  </si>
  <si>
    <t>児玉薫</t>
  </si>
  <si>
    <t>練馬区南田中4-17-11</t>
  </si>
  <si>
    <t>03-3996-8426</t>
  </si>
  <si>
    <t>2014.06.07</t>
  </si>
  <si>
    <r>
      <t>朝7時　</t>
    </r>
    <r>
      <rPr>
        <sz val="9"/>
        <rFont val="ＭＳ 明朝"/>
        <family val="1"/>
      </rPr>
      <t>集合場所⇒バス練馬駅西口コンビニ前　宿谷車所沢駅東口</t>
    </r>
  </si>
  <si>
    <t>バスまたは車で野沢温泉　愛岳荘着荷を置き上野平キャンプ場でてんぷらなどで昼食</t>
  </si>
  <si>
    <t>/</t>
  </si>
  <si>
    <t>夕方　温泉街で入浴　夜懇親会？</t>
  </si>
  <si>
    <t>朝食後昼まで昼までゲレンデで山菜取り</t>
  </si>
  <si>
    <t>愛岳荘でそば昼食(13時予定）後帰京</t>
  </si>
  <si>
    <t>宿谷車　宿谷　岡　田中　長尾　大波　川口</t>
  </si>
  <si>
    <t>洗面具(石鹸シャンプー)寝間着など　バス内で飲みすぎないように！</t>
  </si>
  <si>
    <t>　　　　日分　0　食（共同　　食・個人　　食）　予備食　　食／非常食　　食</t>
  </si>
  <si>
    <t>１４４/４３３ＭＨｚ（　　台）コールサイン　</t>
  </si>
  <si>
    <t>　　　（　　　　　　　　　　　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</si>
  <si>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</si>
  <si>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</si>
  <si>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</si>
  <si>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</si>
  <si>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</si>
  <si>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</si>
  <si>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</si>
  <si>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</si>
  <si>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</si>
  <si>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</si>
  <si>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</si>
  <si>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</si>
  <si>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</si>
  <si>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</si>
  <si>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</si>
  <si>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</si>
  <si>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植竹 伸吉</t>
  </si>
  <si>
    <t>山域.山名</t>
  </si>
  <si>
    <t>奥武蔵　日和田山</t>
  </si>
  <si>
    <t>岩ﾄﾚ</t>
  </si>
  <si>
    <t>NO</t>
  </si>
  <si>
    <t>緊急連絡先</t>
  </si>
  <si>
    <t>L</t>
  </si>
  <si>
    <t>植竹　伸吉</t>
  </si>
  <si>
    <t>練馬区大泉学園町 4-6-17-302</t>
  </si>
  <si>
    <t>03-3867-6061</t>
  </si>
  <si>
    <t>山谷 茂</t>
  </si>
  <si>
    <t>鎌ケ谷市道野辺本町2-12-8</t>
  </si>
  <si>
    <t>090-9822-8054</t>
  </si>
  <si>
    <t>:　集合場所⇒大泉学園小学校横のｾﾌﾞﾝｲﾚﾌﾞﾝ</t>
  </si>
  <si>
    <t>終日日和田の岩場で岩ﾄﾚ</t>
  </si>
  <si>
    <t>/</t>
  </si>
  <si>
    <t>　　　　日分　　食（共同　　食・個人　　食）　予備食　　食／非常食　　食</t>
  </si>
  <si>
    <t>１４４/４３３ＭＨｚ（　　台）コールサイン　</t>
  </si>
  <si>
    <t>　　植竹　（090-1040-1534　　 ）　　　    　（　　　　　　　　　　　　 ）　　　　　　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</si>
  <si>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</si>
  <si>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</si>
  <si>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</si>
  <si>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</si>
  <si>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</si>
  <si>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</si>
  <si>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</si>
  <si>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</si>
  <si>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</si>
  <si>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</si>
  <si>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</si>
  <si>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</si>
  <si>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</si>
  <si>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青山俊明（090-4820-9215）浦添嘉徳（080-2055-3887）　　　　　　　</t>
  </si>
  <si>
    <t>　　　　1食</t>
  </si>
  <si>
    <t>個人装備：食料、水、雨具、奥武蔵の登山地図、メモ帳、白紙の計画書
共同装備：地図（×３）、講義メモ、予備の地下足袋、救急セット、予備ポカリ、カメラ、ＧＰＳ
訓練内容：
①オリエンテーリング常設コースを使ってナビゲーションの勉強
②上り下りの歩き方
③装備の解説（ザックを中心に）
④山行計画のつくり方
安全対策：
コースを外れて危険地帯に深入りしたら修正する
水分補給をチェックして熱中症に備える
雨天の場合はコースを短縮する。岩場の通過に注意する</t>
  </si>
  <si>
    <t>/</t>
  </si>
  <si>
    <t>高麗駅9:00―物見山10:30―日和田山12:00―巾着田13:00―高麗駅15:00</t>
  </si>
  <si>
    <t>8:40　集合場所⇒高麗駅</t>
  </si>
  <si>
    <t>090-4612-7036</t>
  </si>
  <si>
    <t>夫 神田大助</t>
  </si>
  <si>
    <t>練馬区西大泉6-1-11</t>
  </si>
  <si>
    <t>神田 幸江</t>
  </si>
  <si>
    <t>090-3244-9002</t>
  </si>
  <si>
    <t>夫 本橋弘一</t>
  </si>
  <si>
    <t>練馬区下石神井2-26-3ｻﾝﾌﾗﾜｰ本橋202</t>
  </si>
  <si>
    <t>本橋 美鈴</t>
  </si>
  <si>
    <t>なし</t>
  </si>
  <si>
    <t>１名</t>
  </si>
  <si>
    <t>新人訓練ハイキング</t>
  </si>
  <si>
    <t>奥武蔵・物見山</t>
  </si>
  <si>
    <t>2013年6月16改訂</t>
  </si>
  <si>
    <t>nerimayama_sankou_kanri@googlegroups.com</t>
  </si>
  <si>
    <t>状態（意識、呼吸、出血、骨折、手当て）救助の要請内容</t>
  </si>
  <si>
    <t>発生時間・場所・状況・パーティ人員・住所・電話・氏名・年齢・血液型</t>
  </si>
  <si>
    <t xml:space="preserve">   </t>
  </si>
  <si>
    <t>090-4929-0168</t>
  </si>
  <si>
    <t>048-865-1467</t>
  </si>
  <si>
    <t>trinitakawasaki@docomo.ne.jp</t>
  </si>
  <si>
    <t>090-4820-9215</t>
  </si>
  <si>
    <t>03-3924-6744</t>
  </si>
  <si>
    <t>yamaa_shokai1959@ezweb.ne.jp</t>
  </si>
  <si>
    <t xml:space="preserve"> 青山 俊明　  </t>
  </si>
  <si>
    <t>　緊急連絡先</t>
  </si>
  <si>
    <t>nerimayama-gezan@googlegroups.com</t>
  </si>
  <si>
    <t>　　　　　　（　　　　　　　　　　　　 ）　　　　　　（　　　　　　　　　　　　 ）　　　　　　　</t>
  </si>
  <si>
    <t>　深田眞理子（090-3341-9829　　　　　　）　　　　　　 （　　　　　　　　　　　　 ）　　　　　　　</t>
  </si>
  <si>
    <t>１４４/４３３ＭＨｚ（　　台）コールサイン　</t>
  </si>
  <si>
    <t>　　　日分食（共同食　食・個人　食）　予備食　食／非常食　食</t>
  </si>
  <si>
    <t xml:space="preserve">ロープ各自
【登攀装備】ヘルメット、クライミングシューズ、ソックス、ハーネス、環付ビナ（4個）＋確保器、ギアラック、皮手袋、アルパインクイックドロー＆クイックドロー計6本、カラビナ（4個）、シュリンゲ（バカ長1本、長1本、短2本）、デイジーチェーン（環付カラビナ1、カラビナ1含）、捨て縄、トレペ、ヘッドランプ、予備電池、てぬぐい、ザック、救急セット、雨具、行動飲料、行動食、計画書、トポ、地図、コンパス、携帯電話、防寒着、筆記具、ホイッスル、ナイフ 
</t>
  </si>
  <si>
    <t>/</t>
  </si>
  <si>
    <t>/</t>
  </si>
  <si>
    <t>＊雨天B.CAMP</t>
  </si>
  <si>
    <t>適所でクライミング。</t>
  </si>
  <si>
    <t>8:130　武蔵五日市駅</t>
  </si>
  <si>
    <t>　</t>
  </si>
  <si>
    <t>他2名</t>
  </si>
  <si>
    <t>高塚　清美</t>
  </si>
  <si>
    <t>L</t>
  </si>
  <si>
    <t>0422-53-0707</t>
  </si>
  <si>
    <t>母 深田辰子</t>
  </si>
  <si>
    <t>武蔵野市吉祥寺北町4-9-12</t>
  </si>
  <si>
    <t>A</t>
  </si>
  <si>
    <t>深田 眞理子</t>
  </si>
  <si>
    <t>NO</t>
  </si>
  <si>
    <t>なし</t>
  </si>
  <si>
    <t>クライミング</t>
  </si>
  <si>
    <t>天王岩</t>
  </si>
  <si>
    <t>山域.山名</t>
  </si>
  <si>
    <t>深田眞理子</t>
  </si>
  <si>
    <t>提出者</t>
  </si>
  <si>
    <t>山行計画書</t>
  </si>
  <si>
    <t>東京都勤労者山岳連盟　　練馬山の会</t>
  </si>
  <si>
    <t>か</t>
  </si>
  <si>
    <t>山行計画書</t>
  </si>
  <si>
    <t>提出者</t>
  </si>
  <si>
    <t>金本</t>
  </si>
  <si>
    <t>山域.山名</t>
  </si>
  <si>
    <t>奥武蔵　日和田山の岩場</t>
  </si>
  <si>
    <t>岩トレ</t>
  </si>
  <si>
    <t>３　人</t>
  </si>
  <si>
    <t>なし</t>
  </si>
  <si>
    <t>NO</t>
  </si>
  <si>
    <t>L</t>
  </si>
  <si>
    <t>平井　　明</t>
  </si>
  <si>
    <t>O</t>
  </si>
  <si>
    <t>5（板橋労山）</t>
  </si>
  <si>
    <t>川越市寺尾624－８</t>
  </si>
  <si>
    <t>（妻）</t>
  </si>
  <si>
    <t>049-243-8752</t>
  </si>
  <si>
    <t>平林　信之</t>
  </si>
  <si>
    <t>10（板橋労山）</t>
  </si>
  <si>
    <t>川越市霞ヶ関5－7－6</t>
  </si>
  <si>
    <t>049-233-1835</t>
  </si>
  <si>
    <t>金本　正行</t>
  </si>
  <si>
    <t>A</t>
  </si>
  <si>
    <t>板橋区加賀2－7－1－1118</t>
  </si>
  <si>
    <t>090-6020-1686</t>
  </si>
  <si>
    <t>:　集合場所⇒09:30  岩場集合</t>
  </si>
  <si>
    <t>17時をめどに終了し下山。</t>
  </si>
  <si>
    <t>/</t>
  </si>
  <si>
    <t>持ち物：ロープ（平井・金本）、ヘルメット、ハーネス、その他クライミングに必要なガチャ類。連絡先：板橋労山　　佐久間徳二　090-3432-8979</t>
  </si>
  <si>
    <t>　　　　日分　　食（共同　　食・個人　　食）　予備食　　食／非常食　　食</t>
  </si>
  <si>
    <t>１４４/４３３ＭＨｚ（　　台）コールサイン　</t>
  </si>
  <si>
    <t>平林　信之（090-1251-4215)</t>
  </si>
  <si>
    <t>金本　正行　（090-9833-3200)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</si>
  <si>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</si>
  <si>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</si>
  <si>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</si>
  <si>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</si>
  <si>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</si>
  <si>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</si>
  <si>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</si>
  <si>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</si>
  <si>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</si>
  <si>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</si>
  <si>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</si>
  <si>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</si>
  <si>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</si>
  <si>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作成日</t>
  </si>
  <si>
    <t>2014年6月12日</t>
  </si>
  <si>
    <t>加藤正嗣</t>
  </si>
  <si>
    <t>福島・安達太良山</t>
  </si>
  <si>
    <t>残雪期登山</t>
  </si>
  <si>
    <t>2014/6/14～15</t>
  </si>
  <si>
    <t>Ａ</t>
  </si>
  <si>
    <t>練馬区桜台5-28-9-205</t>
  </si>
  <si>
    <t>加藤正男</t>
  </si>
  <si>
    <t>0144-37-7889</t>
  </si>
  <si>
    <t>'2014年6月14日</t>
  </si>
  <si>
    <t>6:00　集合場所⇒桜台</t>
  </si>
  <si>
    <t>'6/14</t>
  </si>
  <si>
    <t>桜台6:19発→池袋6:27着・埼京線6:47発→大宮7:17着・東北新幹線やまびこ123号7:38発→郡山8:33着・シャトルバス9:00発→奥岳（あだたら高原スキー場）10:15着→勢至平→13:00くろがね小屋14:00→14:30峰の辻→14:45牛の背→※15:00乳首山→15:15牛の背→15:30峰の辻→16:00くろがね小屋（※途中でも15:00になったらリターンする）（小屋素泊り）</t>
  </si>
  <si>
    <t>'6/15</t>
  </si>
  <si>
    <t>くろがね小屋13:00～勢至平～奥岳登山口15:00～桜台19:00</t>
  </si>
  <si>
    <t>　　　（　　　　　　　　　　　）　　　    　（　　　　　　　　　　　　 ）　　　　　　　</t>
  </si>
  <si>
    <t>　　　加藤（090-2941-9986　　　　　　　　　　　）　　　　　　（　　　　　　　　　　　　 ）　　　　　　　</t>
  </si>
  <si>
    <t xml:space="preserve"> 吉田 成実　  </t>
  </si>
  <si>
    <t>yoshi-4.sawashi19@docomo.ne.jp</t>
  </si>
  <si>
    <t>048-462-0056</t>
  </si>
  <si>
    <t>090-2532-1143</t>
  </si>
  <si>
    <t>千頭和　亮</t>
  </si>
  <si>
    <t>那須・那珂川水系　井戸沢</t>
  </si>
  <si>
    <t>沢登り</t>
  </si>
  <si>
    <t>　　無し</t>
  </si>
  <si>
    <t>一日</t>
  </si>
  <si>
    <t>東久留米市南町3-8-43-6-303</t>
  </si>
  <si>
    <t>千頭和　正</t>
  </si>
  <si>
    <t>03-3922-8440</t>
  </si>
  <si>
    <t>:　集合場所⇒自宅</t>
  </si>
  <si>
    <t>4:00外環大泉IC～東北道黒磯板室IC～深山ダム～三斗小屋宿跡地P～井戸沢～</t>
  </si>
  <si>
    <t>流石山～大峠分岐～峠沢下降～中ノ沢出合～三斗小屋跡P</t>
  </si>
  <si>
    <t>18：00</t>
  </si>
  <si>
    <t>沢登り装備・救急用具・ツェルト
林道ゲートが開放できない場合は跡地まで行かずゲート前駐車
悪天時は状況判断で峠沢を下りずに登山道を下る</t>
  </si>
  <si>
    <t>スバル　フォレスター　黒　多摩331　な・151</t>
  </si>
  <si>
    <t>　　1日分　2食（共同　　食・個人　　食）　予備食　　食／非常食　1食</t>
  </si>
  <si>
    <t>千頭和（090-5304-3535　　　　　）　　　    　（　　　　　　　　　　　　 ）　　　　　　　</t>
  </si>
  <si>
    <t>i伊藤克博</t>
  </si>
  <si>
    <t>相模原水系 鶴川</t>
  </si>
  <si>
    <t>沢登り</t>
  </si>
  <si>
    <t>伊藤 克博</t>
  </si>
  <si>
    <t>練馬区大泉学園町6-12-4</t>
  </si>
  <si>
    <t>妻 伊藤由紀</t>
  </si>
  <si>
    <t>080-3407-3686</t>
  </si>
  <si>
    <t>植竹 伸吉</t>
  </si>
  <si>
    <t>練馬区大泉学園町4-6-17-302</t>
  </si>
  <si>
    <t>妻 植竹佳子</t>
  </si>
  <si>
    <t>03-3867-6061</t>
  </si>
  <si>
    <t>深田 眞理子</t>
  </si>
  <si>
    <t>武蔵野市吉祥寺北町4-9-12</t>
  </si>
  <si>
    <t>母 深田辰子</t>
  </si>
  <si>
    <t>0422-53-0707</t>
  </si>
  <si>
    <t>2014年６月21日(土)</t>
  </si>
  <si>
    <t>:　集合場所⇒大泉学園南ロータリー　５：３０</t>
  </si>
  <si>
    <t>尾名手川出合 8:00→倉宮沢 10:00→Ｃｏ800分岐 11:00→麻生山 14:00</t>
  </si>
  <si>
    <t>→大寺山 15:00→尾名手尾根→入渓点 17:00</t>
  </si>
  <si>
    <t>　　　＊深田さんの車で行きます</t>
  </si>
  <si>
    <t>　　　　日分　　食（共同　　食・個人　１昼食）　予備食　　食／非常食　１食</t>
  </si>
  <si>
    <t>　伊藤　（090-6019-2806）　　　  植竹（090-1040-1534　　 ）　　　　　　　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</si>
  <si>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</si>
  <si>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</si>
  <si>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</si>
  <si>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</si>
  <si>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</si>
  <si>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</si>
  <si>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</si>
  <si>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</si>
  <si>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</si>
  <si>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</si>
  <si>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</si>
  <si>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</si>
  <si>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</si>
  <si>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</si>
  <si>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河崎 泰秀</t>
  </si>
  <si>
    <t>変更の場合は、当日７時までに連絡しますので、メールを確認してください。</t>
  </si>
  <si>
    <t>その場合、９時に練馬駅に集合して車で移動します。</t>
  </si>
  <si>
    <t>最初から雨天の場合はジムに変更します。</t>
  </si>
  <si>
    <t>急な降雨に備えて雨具や着替え、レジャーシート等も用意してください。</t>
  </si>
  <si>
    <t>蚊がいます。虫よけスプレー、痒み止め、肌の露出を控える等の対策を講じてください。</t>
  </si>
  <si>
    <t>飲み物は各自で２リットルほど用意してください。（途中のコンビニで買えます。）</t>
  </si>
  <si>
    <t>クライミングロープ、クライミングシューズ、ヘルメット、ハーネス、確保器、皮手袋、チョークバック、</t>
  </si>
  <si>
    <t>持ち物</t>
  </si>
  <si>
    <t>19時</t>
  </si>
  <si>
    <t xml:space="preserve"> １７時をめどに終了し下山</t>
  </si>
  <si>
    <t>日和田山の岩場へ移動し、ⅣからⅤ級程度のルートでクライミング</t>
  </si>
  <si>
    <t xml:space="preserve"> 高麗駅に集合（１０：０８に到着する電車に乗ってきてください）</t>
  </si>
  <si>
    <t xml:space="preserve"> 10:10　集合場所⇒高麗駅</t>
  </si>
  <si>
    <t>日帰り</t>
  </si>
  <si>
    <t>奥武蔵・日和田山の岩場</t>
  </si>
  <si>
    <t>2014.6.20.</t>
  </si>
  <si>
    <t>奥多摩　鳩ノ巣バンガロー</t>
  </si>
  <si>
    <t>岩学校　普通救命講習</t>
  </si>
  <si>
    <t>6月21日（土）～22日（日）</t>
  </si>
  <si>
    <t>午前8時40分　集合場所⇒現地</t>
  </si>
  <si>
    <t>救急救命法</t>
  </si>
  <si>
    <t>岩場での搬出技術</t>
  </si>
  <si>
    <t xml:space="preserve">持ち物　　　　　　　　　　　　　　　　　　　　　　　　　　　　　　　　　　　　　　　　　　　　　　　　　　　　　　　　　　　　　　ヘルメット、クライミングシューズ、ハーネス、カラビナ８個程度（環付３個内オートロック１，環無し５個）ヌンチャク　１７ｃｍ程度　２本、PAS、確保器、ソウンスリング　（ダイニーマ10mmX60ｃｍ　2本、120cm）、プルージック用ロープスリング2本(φ6　1．5m、φ6　2.5m）、　Wロープ、手袋、、昼食、飲み物　　三角巾一式　
</t>
  </si>
  <si>
    <t>東京都勤労者山岳連盟　　練馬山の会</t>
  </si>
  <si>
    <t>山行計画書</t>
  </si>
  <si>
    <t>提出者</t>
  </si>
  <si>
    <t>山域.山名</t>
  </si>
  <si>
    <t>奥多摩峰谷川坊主谷</t>
  </si>
  <si>
    <t>沢登り</t>
  </si>
  <si>
    <t>あり</t>
  </si>
  <si>
    <t>なし</t>
  </si>
  <si>
    <t>NO</t>
  </si>
  <si>
    <t>L</t>
  </si>
  <si>
    <t>金本 正行</t>
  </si>
  <si>
    <t>A</t>
  </si>
  <si>
    <t>板橋区加賀2-7-1-1118</t>
  </si>
  <si>
    <t>妻 金本しづ江</t>
  </si>
  <si>
    <t>090-6020-1686</t>
  </si>
  <si>
    <t>A</t>
  </si>
  <si>
    <t>:　集合場所⇒奥多摩駅　峰谷行きバス（０７：５５）</t>
  </si>
  <si>
    <t>奥多摩駅0755～0840峰谷バス停</t>
  </si>
  <si>
    <t>/</t>
  </si>
  <si>
    <t>峰谷～茂窪谷・坊主谷出合～鷹ノ巣山避難小屋の水場（遡行終了点）1300ころ</t>
  </si>
  <si>
    <t>/</t>
  </si>
  <si>
    <t>浅間尾根を降り峰谷バス停へ　1530ころ</t>
  </si>
  <si>
    <t>峰谷から奥多摩行きバス（1616）に間に合わない時は峰谷橋バス停まで歩く。</t>
  </si>
  <si>
    <t>/</t>
  </si>
  <si>
    <t>/</t>
  </si>
  <si>
    <t>＜装備＞ヘルメット、ハーネス、沢靴、スパッツ、手袋、確保器、スリング長短各１、環付カラビナ（３）、雨具、ヘッドライト、地図、コンパス、遡行図、水、行動食、下山用靴、着替え、ロープ ３０メートル（金本用意）、ストーブ（金本用意）、ツエルト（金本用意）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</si>
  <si>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２．５万図「奥多摩湖」「丹波」</t>
  </si>
  <si>
    <t>　　　　日分　　食（共同　　食・個人　　食）　予備食　　食／非常食　　食</t>
  </si>
  <si>
    <t>金本 （090-9833-3200)</t>
  </si>
  <si>
    <t>木下 （090-2301-4579</t>
  </si>
  <si>
    <t>河崎</t>
  </si>
  <si>
    <t xml:space="preserve"> 21:15 東武東上線　柳瀬川駅</t>
  </si>
  <si>
    <t>河崎車で水上へ（適所で仮眠）</t>
  </si>
  <si>
    <t>雨天の場合　中止（下山連絡先へ報告する）</t>
  </si>
  <si>
    <t>河崎車は　トヨタハリアー茶　大宮330つ1208</t>
  </si>
  <si>
    <t>　　　1日分　2食（共同　 食・個人　2食）　予備食　　食／非常食　1食</t>
  </si>
  <si>
    <t>１４４/４３３ＭＨｚ（　　台）コールサイン　</t>
  </si>
  <si>
    <t>河崎　（090-4929-0168 　　　　）　　　    　（　　　　　　　　　　　　 ）　　　　（　　　　　　　　　　　）　　　    　（　　　　　　　　　　　　 ）　　　　　　　</t>
  </si>
  <si>
    <t>西澤　（080-5050-4806　　 　　）　　　　　　（　　　　　　　　　　　　 ）</t>
  </si>
  <si>
    <t>　　　（　　　　　　 　 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</si>
  <si>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</si>
  <si>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</si>
  <si>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</si>
  <si>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</si>
  <si>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</si>
  <si>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</si>
  <si>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</si>
  <si>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</si>
  <si>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</si>
  <si>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</si>
  <si>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</si>
  <si>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</si>
  <si>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2014/6/21z</t>
  </si>
  <si>
    <t>nerimayama_sankou_kanri@googlegroups.com</t>
  </si>
  <si>
    <t>状態（意識、呼吸、出血、骨折、手当て）救助の要請内容</t>
  </si>
  <si>
    <t>発生時間・場所・状況・パーティ人員・住所・電話・氏名・年齢・血液型</t>
  </si>
  <si>
    <t>090-4929-0168</t>
  </si>
  <si>
    <t>048-865-1467</t>
  </si>
  <si>
    <t>trinitakawasaki@docomo.ne.jp</t>
  </si>
  <si>
    <t>090-4820-9215</t>
  </si>
  <si>
    <t>03-3924-6744</t>
  </si>
  <si>
    <t>yamaa_shokai1959@ezweb.ne.jp</t>
  </si>
  <si>
    <t>青山 俊明</t>
  </si>
  <si>
    <t>nerimayama-gezan@googlegroups.com</t>
  </si>
  <si>
    <t>　　　（　　　　　　　　　　　）　　　　　　（　　　　　　　　　　　　 ）　　　　　　　</t>
  </si>
  <si>
    <t>　　　（              　　　　）　　　　　　（　　　　　　　　　　　　 ）　</t>
  </si>
  <si>
    <t>綱　　（090-5409-2827 　　　　）　　　    　（　　　　　　　　　　　　 ）　　　　（　　　　　　　　　　　）　　　    　（　　　　　　　　　　　　 ）　　　　　　　</t>
  </si>
  <si>
    <t>１４４/４３３ＭＨｚ（　　台）コールサイン　</t>
  </si>
  <si>
    <t>　　　1日分　1食（共同　　食・個人　1食）　予備食　　食／非常食　　食</t>
  </si>
  <si>
    <t>その他　練習に必要なガチャ類、救急用品は各自が用意</t>
  </si>
  <si>
    <t>/</t>
  </si>
  <si>
    <t>/</t>
  </si>
  <si>
    <t>A</t>
  </si>
  <si>
    <t>090-5445-7720</t>
  </si>
  <si>
    <t>夫 松野泰久</t>
  </si>
  <si>
    <t>練馬区練馬 4-21-15</t>
  </si>
  <si>
    <t>B</t>
  </si>
  <si>
    <t>松野 千絵</t>
  </si>
  <si>
    <t>04-7149-6905</t>
  </si>
  <si>
    <t>父 大山冬臣</t>
  </si>
  <si>
    <t>練馬区向山 2-4-6 河野方201</t>
  </si>
  <si>
    <t>大山 道臣</t>
  </si>
  <si>
    <t>Ｌ</t>
  </si>
  <si>
    <t>NO</t>
  </si>
  <si>
    <t>クライミング</t>
  </si>
  <si>
    <t>山域.山名</t>
  </si>
  <si>
    <t>提出者</t>
  </si>
  <si>
    <t>山行計画書</t>
  </si>
  <si>
    <t>東京都勤労者山岳連盟　　練馬山の会</t>
  </si>
  <si>
    <t>池田　克明</t>
  </si>
  <si>
    <t>乾徳山</t>
  </si>
  <si>
    <t>登山</t>
  </si>
  <si>
    <t>1名</t>
  </si>
  <si>
    <t>NO</t>
  </si>
  <si>
    <t>L</t>
  </si>
  <si>
    <t>杉山 悦子</t>
  </si>
  <si>
    <t>練馬区富士見台2-5-5亀田ビル405</t>
  </si>
  <si>
    <t>母 杉山紀子</t>
  </si>
  <si>
    <t>075-871-2907</t>
  </si>
  <si>
    <t>車両</t>
  </si>
  <si>
    <t>A</t>
  </si>
  <si>
    <t>姉 池田恵子</t>
  </si>
  <si>
    <t>0462-54-9662</t>
  </si>
  <si>
    <t>永森 敏之</t>
  </si>
  <si>
    <t>O</t>
  </si>
  <si>
    <t>川崎市宮前区馬絹1424-1-104</t>
  </si>
  <si>
    <t>実家</t>
  </si>
  <si>
    <t>0287-96-2622</t>
  </si>
  <si>
    <t>岡本 明子</t>
  </si>
  <si>
    <t>A</t>
  </si>
  <si>
    <t>横浜市青葉区しらとり台52-45</t>
  </si>
  <si>
    <t>045-985-0910</t>
  </si>
  <si>
    <t>寺尾 寛子</t>
  </si>
  <si>
    <t>B</t>
  </si>
  <si>
    <t>世田谷区宮坂3-30-6-103</t>
  </si>
  <si>
    <t>054-626-5659</t>
  </si>
  <si>
    <t>各自最寄場所にて池田車にてピックアップ</t>
  </si>
  <si>
    <t>4:10杉山→4:50永森→中央自動車道→勝沼IC→7:00乾徳公園</t>
  </si>
  <si>
    <t>/</t>
  </si>
  <si>
    <t>（他の駐車場：バス停前、乾徳大権現の先）</t>
  </si>
  <si>
    <t>7:20乾徳山登山口（バス停）→7:40乾徳山登山口→銀晶水（水場）→錦晶水（水場）</t>
  </si>
  <si>
    <t>→9:20国師ヶ原→10:05扇平→11:05乾徳山→11:15水のタル→12:45国師ヶ原</t>
  </si>
  <si>
    <t>→13:05分岐→道満尾根→14:15徳和峠→14:30乾徳山登山口（バス停）</t>
  </si>
  <si>
    <t>装備：別紙参照
遭難対策：天候・体調等により、登頂は止めて下山。
地図：昭文社地図「金峰山・甲武信」、国土地理院2万5千分の1「川浦」
雨天中止
車両：ホンダ　ストリーム　ブルー　練馬501ふ9395　
駐車予定地：乾徳公園</t>
  </si>
  <si>
    <t>　　　　1日分　　食（共同　　食・個人　２食）　予備食　　食／非常食　１食</t>
  </si>
  <si>
    <t>１４４/４３３ＭＨｚ（　　台）コールサイン　</t>
  </si>
  <si>
    <t>　杉山（080-5353-2907　　 　　）　　　 池田 （090-4756-9227　 　　　　 ）　　　　　　　</t>
  </si>
  <si>
    <t xml:space="preserve">  永森（080-6530-7271 　　　　）　　　 岡本 （080-2045-0619 　　　　　 ）　　　　　　　</t>
  </si>
  <si>
    <t>　寺尾（090-1781-1693 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</si>
  <si>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</si>
  <si>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</si>
  <si>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</si>
  <si>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</si>
  <si>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</si>
  <si>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</si>
  <si>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trinitakawasaki@docomo.ne.jp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</si>
  <si>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</si>
  <si>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</si>
  <si>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</si>
  <si>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</si>
  <si>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</si>
  <si>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東京都勤労者山岳連盟　　練馬山の会</t>
  </si>
  <si>
    <t>山行計画書</t>
  </si>
  <si>
    <t>提出者</t>
  </si>
  <si>
    <t>山域.山名</t>
  </si>
  <si>
    <t>南会津　会越　霧来川もうがけ沢</t>
  </si>
  <si>
    <t>2014/6/28z</t>
  </si>
  <si>
    <t>NO</t>
  </si>
  <si>
    <t>Ｌ</t>
  </si>
  <si>
    <t>03-3867-6061</t>
  </si>
  <si>
    <t>080-3407-3686</t>
  </si>
  <si>
    <t>武蔵野市吉祥寺北町 4-9-12</t>
  </si>
  <si>
    <t>深田辰子</t>
  </si>
  <si>
    <t>0422-53-0707</t>
  </si>
  <si>
    <t>:　集合場所⇒大泉学園緑小学校近くのファミマ　20:00</t>
  </si>
  <si>
    <t>本名御神楽山登山口6:00-もうがけ沢出合7:00-まぼろしの大滝11:00</t>
  </si>
  <si>
    <t>/</t>
  </si>
  <si>
    <t>日尊の倉山への支尾根13:00－林道15:00</t>
  </si>
  <si>
    <t>１４４/４３３ＭＨｚ（　　台）コールサイン　</t>
  </si>
  <si>
    <t>　　　（　　　　　　　　　　　）　　　　　　（　　　　　　　　　　　　 ）　　　　　　　</t>
  </si>
  <si>
    <t>nerimayama-gezan@googlegroups.com</t>
  </si>
  <si>
    <t>　緊急連絡先</t>
  </si>
  <si>
    <t xml:space="preserve"> 青山 俊明　  </t>
  </si>
  <si>
    <t>yamaa_shokai1959@ezweb.ne.jp</t>
  </si>
  <si>
    <t>03-3924-6744</t>
  </si>
  <si>
    <t>090-4820-9215</t>
  </si>
  <si>
    <t>kawa_1023.honn@docomo.ne.jp</t>
  </si>
  <si>
    <t>048-865-1467</t>
  </si>
  <si>
    <t>090-4929-0168</t>
  </si>
  <si>
    <t>発生時間・場所・状況・パーティ人員・住所・電話・氏名・年齢・血液型</t>
  </si>
  <si>
    <t>状態（意識、呼吸、出血、骨折、手当て）救助の要請内容</t>
  </si>
  <si>
    <t>nerimayama_sankou_kanri@googlegroups.com</t>
  </si>
  <si>
    <t>○</t>
  </si>
  <si>
    <t>○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</si>
</sst>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(&quot;aaa&quot;)&quot;"/>
    <numFmt numFmtId="177" formatCode="d&quot;日(&quot;aaa&quot;)&quot;"/>
    <numFmt numFmtId="178" formatCode="0_ "/>
    <numFmt numFmtId="179" formatCode="[$￥-411]#,##0;&quot;-&quot;[$￥-411]#,##0"/>
    <numFmt numFmtId="180" formatCode="s&quot;tan&quot;d\aeed"/>
    <numFmt numFmtId="181" formatCode="##&quot;　名　&quot;"/>
    <numFmt numFmtId="182" formatCode="##&quot;　日　&quot;"/>
    <numFmt numFmtId="183" formatCode="yyyy&quot;年&quot;m&quot;月&quot;d&quot;日(&quot;aaa\)"/>
    <numFmt numFmtId="184" formatCode="yyyy&quot;年&quot;m&quot;月&quot;d&quot;日（&quot;aaa&quot;）&quot;"/>
    <numFmt numFmtId="185" formatCode="#&quot;　名　&quot;"/>
    <numFmt numFmtId="186" formatCode="m&quot;月&quot;d&quot;日（&quot;ge\ng\o\uddd&quot;）&quot;"/>
    <numFmt numFmtId="187" formatCode="#&quot;　日　&quot;"/>
    <numFmt numFmtId="188" formatCode="0_);[Red]\(0\)"/>
    <numFmt numFmtId="189" formatCode="yyyy&quot;年&quot;m&quot;月&quot;d&quot;日(&quot;ge\ng\o\uddd\)"/>
    <numFmt numFmtId="190" formatCode="m&quot;月&quot;d&quot;日（&quot;ge\ng&quot;ou&quot;ddd&quot;）&quot;"/>
    <numFmt numFmtId="191" formatCode="yyyy&quot;年&quot;m&quot;月&quot;d&quot;日(&quot;ge\ng&quot;ou&quot;ddd\)"/>
    <numFmt numFmtId="192" formatCode="yyyy&quot;年&quot;m&quot;月&quot;d&quot;日（&quot;ge\ng&quot;ou&quot;ddd&quot;）&quot;"/>
    <numFmt numFmtId="193" formatCode="yyyy&quot;年&quot;m&quot;月&quot;d&quot;日（&quot;ge\ng\o\uddd&quot;）&quot;"/>
    <numFmt numFmtId="194" formatCode="yyyy/mm/dd"/>
    <numFmt numFmtId="195" formatCode="&quot;～&quot;yyyy&quot;年&quot;m&quot;月&quot;d&quot;日&quot;"/>
    <numFmt numFmtId="196" formatCode="yyyy&quot;年&quot;m&quot;月&quot;d&quot;日&quot;\ h:mm"/>
    <numFmt numFmtId="197" formatCode="&quot;～&quot;yyyy&quot;年&quot;m&quot;月&quot;d&quot;日(&quot;aaa&quot;)&quot;"/>
    <numFmt numFmtId="198" formatCode="m&quot;月&quot;d&quot;日&quot;;@"/>
    <numFmt numFmtId="199" formatCode="yyyy&quot;年&quot;m&quot;月&quot;d&quot;日&quot;;@"/>
    <numFmt numFmtId="200" formatCode="m/d"/>
    <numFmt numFmtId="201" formatCode="h&quot;時&quot;mm&quot;分&quot;;@"/>
    <numFmt numFmtId="202" formatCode="yyyy&quot;年&quot;mm&quot;月&quot;dd&quot;日（&quot;aaa&quot;）&quot;"/>
    <numFmt numFmtId="203" formatCode="0.0_ "/>
    <numFmt numFmtId="204" formatCode="[$-411]yyyy&quot;年&quot;m&quot;月&quot;d&quot;日&quot;"/>
    <numFmt numFmtId="205" formatCode="[$-30411]yyyy&quot;年&quot;m&quot;月&quot;d&quot;日（&quot;ddd&quot;）&quot;"/>
    <numFmt numFmtId="206" formatCode="[$-30000]yyyy&quot;年&quot;m&quot;月&quot;d&quot;日（&quot;ddd&quot;）&quot;"/>
    <numFmt numFmtId="207" formatCode="[$-411]m&quot;月&quot;d&quot;日&quot;"/>
    <numFmt numFmtId="208" formatCode="[$-30000]yyyy&quot;年&quot;m&quot;月&quot;d&quot;日(&quot;ddd&quot;)&quot;"/>
    <numFmt numFmtId="209" formatCode="[$-411]h&quot;時&quot;mm&quot;分&quot;"/>
    <numFmt numFmtId="210" formatCode="[$-F800]dddd\,\ mmmm\ dd\,\ yyyy"/>
    <numFmt numFmtId="211" formatCode="yyyy/m/d\ h:mm;@"/>
    <numFmt numFmtId="212" formatCode="m&quot;月&quot;d&quot;日（&quot;aaa&quot;）&quot;"/>
    <numFmt numFmtId="213" formatCode="m&quot;月&quot;d&quot;日(&quot;aaa\)"/>
    <numFmt numFmtId="214" formatCode="mmm\-yyyy"/>
    <numFmt numFmtId="215" formatCode="ggge&quot;年&quot;m&quot;月&quot;d&quot;日&quot;"/>
    <numFmt numFmtId="216" formatCode="ggge&quot;年&quot;m&quot;月&quot;d&quot;日&quot;;@"/>
    <numFmt numFmtId="217" formatCode="ge\ng\o\uyyyy&quot;年&quot;m&quot;月&quot;d&quot;日(&quot;ge\ng&quot;ou&quot;ddd\)"/>
    <numFmt numFmtId="218" formatCode="m/d;@"/>
    <numFmt numFmtId="219" formatCode="yyyy&quot;年&quot;m&quot;月&quot;d&quot;日(&quot;aaa&quot;)&quot;hh&quot;:&quot;mm"/>
  </numFmts>
  <fonts count="75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b/>
      <sz val="10.5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.95"/>
      <name val="ＭＳ 明朝"/>
      <family val="1"/>
    </font>
    <font>
      <sz val="12"/>
      <color indexed="8"/>
      <name val="Verdana"/>
      <family val="2"/>
    </font>
    <font>
      <sz val="12"/>
      <name val="ＭＳ Ｐゴシック"/>
      <family val="3"/>
    </font>
    <font>
      <b/>
      <sz val="12"/>
      <name val="ＭＳ Ｐ明朝"/>
      <family val="1"/>
    </font>
    <font>
      <sz val="12"/>
      <color indexed="8"/>
      <name val="ＭＳ Ｐゴシック"/>
      <family val="3"/>
    </font>
    <font>
      <sz val="6"/>
      <name val="Arial"/>
      <family val="2"/>
    </font>
    <font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Helvetica"/>
      <family val="2"/>
    </font>
    <font>
      <sz val="20"/>
      <color indexed="8"/>
      <name val="ヒラギノ角ゴ ProN W3"/>
      <family val="3"/>
    </font>
    <font>
      <sz val="11"/>
      <color indexed="8"/>
      <name val="ヒラギノ明朝 ProN W3"/>
      <family val="3"/>
    </font>
    <font>
      <sz val="11"/>
      <color indexed="8"/>
      <name val="ヒラギノ角ゴ ProN W3"/>
      <family val="3"/>
    </font>
    <font>
      <sz val="11"/>
      <color indexed="8"/>
      <name val="ヒラギノ角ゴ ProN W6"/>
      <family val="3"/>
    </font>
    <font>
      <sz val="10"/>
      <color indexed="8"/>
      <name val="ヒラギノ明朝 ProN W3"/>
      <family val="3"/>
    </font>
    <font>
      <sz val="11"/>
      <color indexed="8"/>
      <name val="Times New Roman"/>
      <family val="1"/>
    </font>
    <font>
      <sz val="9"/>
      <color indexed="8"/>
      <name val="Helvetica"/>
      <family val="2"/>
    </font>
    <font>
      <u val="single"/>
      <sz val="11"/>
      <color indexed="10"/>
      <name val="Helvetica"/>
      <family val="2"/>
    </font>
    <font>
      <sz val="8"/>
      <color indexed="8"/>
      <name val="Helvetica"/>
      <family val="2"/>
    </font>
    <font>
      <sz val="11"/>
      <color indexed="12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.5"/>
      <color indexed="12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63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u val="single"/>
      <sz val="11"/>
      <color rgb="FF0000FF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u val="single"/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0.5"/>
      <color rgb="FF0000FF"/>
      <name val="ＭＳ Ｐ明朝"/>
      <family val="1"/>
    </font>
    <font>
      <sz val="10.5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rgb="FF222222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8"/>
      </bottom>
    </border>
    <border>
      <left style="thin">
        <color indexed="9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</border>
    <border>
      <left style="hair">
        <color indexed="8"/>
      </left>
      <right style="thin">
        <color indexed="9"/>
      </right>
      <top style="thin">
        <color indexed="8"/>
      </top>
      <bottom style="hair">
        <color indexed="8"/>
      </bottom>
    </border>
    <border>
      <left style="thin">
        <color indexed="9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9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 style="hair">
        <color indexed="8"/>
      </right>
      <top style="thin">
        <color indexed="8"/>
      </top>
      <bottom style="thin">
        <color indexed="9"/>
      </bottom>
    </border>
    <border>
      <left style="hair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/>
      <right style="hair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8"/>
      </bottom>
    </border>
    <border>
      <left/>
      <right style="hair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/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1" fillId="0" borderId="0">
      <alignment vertical="center"/>
      <protection/>
    </xf>
    <xf numFmtId="0" fontId="62" fillId="0" borderId="0">
      <alignment horizontal="center" vertical="center"/>
      <protection/>
    </xf>
    <xf numFmtId="0" fontId="62" fillId="0" borderId="0">
      <alignment horizontal="center" vertical="center" textRotation="90"/>
      <protection/>
    </xf>
    <xf numFmtId="0" fontId="63" fillId="0" borderId="0">
      <alignment vertical="center"/>
      <protection/>
    </xf>
    <xf numFmtId="179" fontId="63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3" fillId="0" borderId="0">
      <alignment/>
      <protection/>
    </xf>
    <xf numFmtId="0" fontId="6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Protection="0">
      <alignment vertical="top"/>
    </xf>
    <xf numFmtId="0" fontId="4" fillId="0" borderId="0">
      <alignment/>
      <protection/>
    </xf>
    <xf numFmtId="0" fontId="32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6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8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178" fontId="1" fillId="0" borderId="10" xfId="70" applyNumberFormat="1" applyFill="1" applyBorder="1" applyAlignment="1" applyProtection="1">
      <alignment vertical="center"/>
      <protection/>
    </xf>
    <xf numFmtId="0" fontId="28" fillId="0" borderId="11" xfId="144" applyFont="1" applyBorder="1" applyAlignment="1">
      <alignment/>
      <protection/>
    </xf>
    <xf numFmtId="0" fontId="28" fillId="0" borderId="12" xfId="144" applyFont="1" applyBorder="1" applyAlignment="1">
      <alignment/>
      <protection/>
    </xf>
    <xf numFmtId="0" fontId="28" fillId="0" borderId="13" xfId="144" applyFont="1" applyBorder="1" applyAlignment="1">
      <alignment shrinkToFit="1"/>
      <protection/>
    </xf>
    <xf numFmtId="0" fontId="28" fillId="0" borderId="14" xfId="144" applyFont="1" applyBorder="1" applyAlignment="1">
      <alignment shrinkToFit="1"/>
      <protection/>
    </xf>
    <xf numFmtId="0" fontId="28" fillId="0" borderId="15" xfId="144" applyFont="1" applyBorder="1" applyAlignment="1">
      <alignment/>
      <protection/>
    </xf>
    <xf numFmtId="176" fontId="66" fillId="0" borderId="10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vertical="center"/>
    </xf>
    <xf numFmtId="0" fontId="66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center" vertical="center"/>
    </xf>
    <xf numFmtId="0" fontId="1" fillId="0" borderId="10" xfId="7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4" fillId="0" borderId="0" xfId="146" applyFont="1" applyBorder="1" applyAlignment="1">
      <alignment horizontal="center"/>
      <protection/>
    </xf>
    <xf numFmtId="0" fontId="28" fillId="0" borderId="19" xfId="146" applyNumberFormat="1" applyFont="1" applyBorder="1" applyAlignment="1">
      <alignment/>
      <protection/>
    </xf>
    <xf numFmtId="0" fontId="4" fillId="0" borderId="20" xfId="146" applyFont="1" applyBorder="1" applyAlignment="1">
      <alignment horizontal="center"/>
      <protection/>
    </xf>
    <xf numFmtId="0" fontId="4" fillId="0" borderId="13" xfId="146" applyFont="1" applyBorder="1" applyAlignment="1">
      <alignment horizontal="center"/>
      <protection/>
    </xf>
    <xf numFmtId="0" fontId="4" fillId="0" borderId="21" xfId="146" applyFont="1" applyBorder="1" applyAlignment="1">
      <alignment horizontal="center"/>
      <protection/>
    </xf>
    <xf numFmtId="0" fontId="28" fillId="0" borderId="22" xfId="146" applyFont="1" applyBorder="1">
      <alignment/>
      <protection/>
    </xf>
    <xf numFmtId="0" fontId="28" fillId="0" borderId="13" xfId="146" applyFont="1" applyBorder="1" applyAlignment="1">
      <alignment horizontal="center"/>
      <protection/>
    </xf>
    <xf numFmtId="0" fontId="28" fillId="0" borderId="23" xfId="146" applyFont="1" applyBorder="1" applyAlignment="1">
      <alignment/>
      <protection/>
    </xf>
    <xf numFmtId="0" fontId="28" fillId="0" borderId="24" xfId="146" applyFont="1" applyBorder="1" applyAlignment="1">
      <alignment/>
      <protection/>
    </xf>
    <xf numFmtId="0" fontId="1" fillId="0" borderId="25" xfId="70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176" fontId="22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Alignment="1">
      <alignment vertical="center"/>
    </xf>
    <xf numFmtId="14" fontId="23" fillId="0" borderId="0" xfId="0" applyNumberFormat="1" applyFont="1" applyAlignment="1">
      <alignment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left" vertical="center"/>
    </xf>
    <xf numFmtId="14" fontId="22" fillId="0" borderId="0" xfId="0" applyNumberFormat="1" applyFont="1" applyFill="1" applyAlignment="1">
      <alignment vertical="center"/>
    </xf>
    <xf numFmtId="176" fontId="28" fillId="0" borderId="26" xfId="146" applyNumberFormat="1" applyFont="1" applyFill="1" applyBorder="1" applyAlignment="1">
      <alignment horizontal="center"/>
      <protection/>
    </xf>
    <xf numFmtId="0" fontId="4" fillId="0" borderId="27" xfId="146" applyFont="1" applyBorder="1" applyAlignment="1">
      <alignment horizontal="center"/>
      <protection/>
    </xf>
    <xf numFmtId="181" fontId="28" fillId="0" borderId="14" xfId="146" applyNumberFormat="1" applyFont="1" applyBorder="1" applyAlignment="1">
      <alignment/>
      <protection/>
    </xf>
    <xf numFmtId="176" fontId="27" fillId="0" borderId="0" xfId="146" applyNumberFormat="1" applyFont="1" applyAlignment="1">
      <alignment horizontal="center"/>
      <protection/>
    </xf>
    <xf numFmtId="14" fontId="34" fillId="0" borderId="0" xfId="0" applyNumberFormat="1" applyFont="1" applyAlignment="1">
      <alignment vertical="center"/>
    </xf>
    <xf numFmtId="182" fontId="28" fillId="0" borderId="28" xfId="146" applyNumberFormat="1" applyFont="1" applyBorder="1" applyAlignment="1">
      <alignment/>
      <protection/>
    </xf>
    <xf numFmtId="0" fontId="0" fillId="0" borderId="13" xfId="142" applyFont="1" applyBorder="1">
      <alignment vertical="center"/>
      <protection/>
    </xf>
    <xf numFmtId="0" fontId="0" fillId="0" borderId="21" xfId="142" applyFont="1" applyBorder="1" applyAlignment="1">
      <alignment vertical="center"/>
      <protection/>
    </xf>
    <xf numFmtId="0" fontId="0" fillId="0" borderId="13" xfId="142" applyBorder="1" applyAlignment="1">
      <alignment horizontal="center" vertical="center"/>
      <protection/>
    </xf>
    <xf numFmtId="0" fontId="4" fillId="0" borderId="0" xfId="118">
      <alignment/>
      <protection/>
    </xf>
    <xf numFmtId="0" fontId="4" fillId="0" borderId="0" xfId="118" applyAlignment="1">
      <alignment vertical="center"/>
      <protection/>
    </xf>
    <xf numFmtId="0" fontId="30" fillId="0" borderId="0" xfId="118" applyFont="1">
      <alignment/>
      <protection/>
    </xf>
    <xf numFmtId="0" fontId="28" fillId="0" borderId="29" xfId="118" applyFont="1" applyBorder="1" applyAlignment="1">
      <alignment shrinkToFit="1"/>
      <protection/>
    </xf>
    <xf numFmtId="0" fontId="28" fillId="0" borderId="30" xfId="118" applyFont="1" applyBorder="1" applyAlignment="1">
      <alignment shrinkToFit="1"/>
      <protection/>
    </xf>
    <xf numFmtId="0" fontId="4" fillId="0" borderId="31" xfId="118" applyBorder="1" applyAlignment="1">
      <alignment/>
      <protection/>
    </xf>
    <xf numFmtId="0" fontId="4" fillId="0" borderId="0" xfId="118" applyBorder="1">
      <alignment/>
      <protection/>
    </xf>
    <xf numFmtId="9" fontId="4" fillId="0" borderId="0" xfId="58" applyAlignment="1">
      <alignment/>
    </xf>
    <xf numFmtId="0" fontId="0" fillId="0" borderId="13" xfId="142" applyFont="1" applyBorder="1" applyAlignment="1">
      <alignment horizontal="center" vertical="center"/>
      <protection/>
    </xf>
    <xf numFmtId="0" fontId="0" fillId="0" borderId="27" xfId="146" applyFont="1" applyBorder="1" applyAlignment="1">
      <alignment horizontal="center"/>
      <protection/>
    </xf>
    <xf numFmtId="0" fontId="28" fillId="0" borderId="32" xfId="146" applyFont="1" applyBorder="1" applyAlignment="1">
      <alignment horizontal="left"/>
      <protection/>
    </xf>
    <xf numFmtId="0" fontId="28" fillId="0" borderId="33" xfId="146" applyFont="1" applyBorder="1" applyAlignment="1">
      <alignment horizontal="center"/>
      <protection/>
    </xf>
    <xf numFmtId="0" fontId="28" fillId="0" borderId="32" xfId="146" applyFont="1" applyBorder="1" applyAlignment="1">
      <alignment horizontal="center" shrinkToFit="1"/>
      <protection/>
    </xf>
    <xf numFmtId="0" fontId="28" fillId="0" borderId="32" xfId="146" applyFont="1" applyBorder="1" applyAlignment="1">
      <alignment horizontal="center"/>
      <protection/>
    </xf>
    <xf numFmtId="0" fontId="28" fillId="0" borderId="34" xfId="146" applyFont="1" applyBorder="1">
      <alignment/>
      <protection/>
    </xf>
    <xf numFmtId="183" fontId="27" fillId="0" borderId="0" xfId="146" applyNumberFormat="1" applyFont="1" applyAlignment="1">
      <alignment horizontal="center"/>
      <protection/>
    </xf>
    <xf numFmtId="0" fontId="0" fillId="0" borderId="35" xfId="146" applyFont="1" applyBorder="1" applyAlignment="1">
      <alignment horizontal="center"/>
      <protection/>
    </xf>
    <xf numFmtId="0" fontId="0" fillId="0" borderId="0" xfId="146" applyFont="1" applyBorder="1" applyAlignment="1">
      <alignment horizontal="center"/>
      <protection/>
    </xf>
    <xf numFmtId="9" fontId="0" fillId="0" borderId="0" xfId="61" applyFont="1" applyFill="1" applyBorder="1" applyAlignment="1" applyProtection="1">
      <alignment/>
      <protection/>
    </xf>
    <xf numFmtId="0" fontId="28" fillId="0" borderId="36" xfId="146" applyFont="1" applyBorder="1" applyAlignment="1">
      <alignment/>
      <protection/>
    </xf>
    <xf numFmtId="0" fontId="1" fillId="0" borderId="37" xfId="71" applyNumberFormat="1" applyFill="1" applyBorder="1" applyAlignment="1" applyProtection="1">
      <alignment/>
      <protection/>
    </xf>
    <xf numFmtId="0" fontId="0" fillId="0" borderId="13" xfId="142" applyFont="1" applyFill="1" applyBorder="1" applyAlignment="1">
      <alignment horizontal="center" vertical="center"/>
      <protection/>
    </xf>
    <xf numFmtId="0" fontId="0" fillId="0" borderId="13" xfId="142" applyFont="1" applyBorder="1" applyAlignment="1">
      <alignment vertical="center"/>
      <protection/>
    </xf>
    <xf numFmtId="0" fontId="0" fillId="0" borderId="13" xfId="142" applyNumberFormat="1" applyBorder="1" applyAlignment="1">
      <alignment horizontal="center" vertical="center"/>
      <protection/>
    </xf>
    <xf numFmtId="0" fontId="0" fillId="0" borderId="13" xfId="143" applyFont="1" applyBorder="1">
      <alignment/>
      <protection/>
    </xf>
    <xf numFmtId="185" fontId="28" fillId="0" borderId="38" xfId="146" applyNumberFormat="1" applyFont="1" applyBorder="1" applyAlignment="1">
      <alignment/>
      <protection/>
    </xf>
    <xf numFmtId="0" fontId="0" fillId="0" borderId="39" xfId="146" applyFont="1" applyBorder="1" applyAlignment="1">
      <alignment horizontal="center"/>
      <protection/>
    </xf>
    <xf numFmtId="187" fontId="28" fillId="0" borderId="38" xfId="146" applyNumberFormat="1" applyFont="1" applyBorder="1" applyAlignment="1">
      <alignment/>
      <protection/>
    </xf>
    <xf numFmtId="0" fontId="0" fillId="0" borderId="40" xfId="146" applyFont="1" applyBorder="1" applyAlignment="1">
      <alignment horizontal="center"/>
      <protection/>
    </xf>
    <xf numFmtId="0" fontId="28" fillId="0" borderId="41" xfId="146" applyFont="1" applyBorder="1" applyAlignment="1">
      <alignment/>
      <protection/>
    </xf>
    <xf numFmtId="0" fontId="28" fillId="0" borderId="39" xfId="144" applyFont="1" applyBorder="1" applyAlignment="1">
      <alignment/>
      <protection/>
    </xf>
    <xf numFmtId="0" fontId="28" fillId="0" borderId="38" xfId="144" applyFont="1" applyBorder="1" applyAlignment="1">
      <alignment/>
      <protection/>
    </xf>
    <xf numFmtId="0" fontId="28" fillId="0" borderId="40" xfId="144" applyFont="1" applyBorder="1" applyAlignment="1">
      <alignment shrinkToFit="1"/>
      <protection/>
    </xf>
    <xf numFmtId="0" fontId="28" fillId="0" borderId="38" xfId="144" applyFont="1" applyBorder="1" applyAlignment="1">
      <alignment shrinkToFit="1"/>
      <protection/>
    </xf>
    <xf numFmtId="182" fontId="28" fillId="0" borderId="28" xfId="146" applyNumberFormat="1" applyFont="1" applyBorder="1" applyAlignment="1">
      <alignment horizontal="center"/>
      <protection/>
    </xf>
    <xf numFmtId="0" fontId="28" fillId="0" borderId="26" xfId="144" applyFont="1" applyBorder="1" applyAlignment="1">
      <alignment shrinkToFit="1"/>
      <protection/>
    </xf>
    <xf numFmtId="0" fontId="28" fillId="0" borderId="42" xfId="144" applyFont="1" applyBorder="1" applyAlignment="1">
      <alignment shrinkToFit="1"/>
      <protection/>
    </xf>
    <xf numFmtId="0" fontId="4" fillId="0" borderId="0" xfId="118" applyAlignment="1">
      <alignment wrapText="1"/>
      <protection/>
    </xf>
    <xf numFmtId="0" fontId="4" fillId="0" borderId="0" xfId="118" applyBorder="1" applyAlignment="1">
      <alignment wrapText="1"/>
      <protection/>
    </xf>
    <xf numFmtId="0" fontId="28" fillId="0" borderId="40" xfId="146" applyFont="1" applyBorder="1" applyAlignment="1">
      <alignment horizontal="center"/>
      <protection/>
    </xf>
    <xf numFmtId="0" fontId="28" fillId="0" borderId="13" xfId="146" applyFont="1" applyBorder="1" applyAlignment="1">
      <alignment horizontal="left"/>
      <protection/>
    </xf>
    <xf numFmtId="183" fontId="28" fillId="0" borderId="40" xfId="146" applyNumberFormat="1" applyFont="1" applyFill="1" applyBorder="1" applyAlignment="1">
      <alignment horizontal="center"/>
      <protection/>
    </xf>
    <xf numFmtId="0" fontId="0" fillId="0" borderId="40" xfId="142" applyFont="1" applyBorder="1" applyAlignment="1">
      <alignment vertical="center"/>
      <protection/>
    </xf>
    <xf numFmtId="0" fontId="0" fillId="0" borderId="40" xfId="142" applyFont="1" applyBorder="1">
      <alignment vertical="center"/>
      <protection/>
    </xf>
    <xf numFmtId="0" fontId="0" fillId="0" borderId="40" xfId="142" applyFont="1" applyBorder="1" applyAlignment="1">
      <alignment horizontal="center" vertical="center"/>
      <protection/>
    </xf>
    <xf numFmtId="0" fontId="0" fillId="0" borderId="40" xfId="142" applyBorder="1" applyAlignment="1">
      <alignment horizontal="center" vertical="center"/>
      <protection/>
    </xf>
    <xf numFmtId="0" fontId="28" fillId="0" borderId="40" xfId="146" applyFont="1" applyBorder="1">
      <alignment/>
      <protection/>
    </xf>
    <xf numFmtId="0" fontId="0" fillId="0" borderId="40" xfId="143" applyFont="1" applyBorder="1">
      <alignment/>
      <protection/>
    </xf>
    <xf numFmtId="0" fontId="0" fillId="0" borderId="0" xfId="142" applyFont="1">
      <alignment vertical="center"/>
      <protection/>
    </xf>
    <xf numFmtId="0" fontId="0" fillId="0" borderId="40" xfId="142" applyNumberFormat="1" applyFont="1" applyBorder="1" applyAlignment="1">
      <alignment horizontal="center" vertical="center"/>
      <protection/>
    </xf>
    <xf numFmtId="0" fontId="28" fillId="0" borderId="38" xfId="146" applyNumberFormat="1" applyFont="1" applyBorder="1" applyAlignment="1">
      <alignment/>
      <protection/>
    </xf>
    <xf numFmtId="0" fontId="0" fillId="0" borderId="13" xfId="142" applyNumberFormat="1" applyFont="1" applyBorder="1" applyAlignment="1">
      <alignment horizontal="center" vertical="center" shrinkToFit="1"/>
      <protection/>
    </xf>
    <xf numFmtId="0" fontId="0" fillId="0" borderId="13" xfId="142" applyBorder="1">
      <alignment vertical="center"/>
      <protection/>
    </xf>
    <xf numFmtId="0" fontId="0" fillId="0" borderId="13" xfId="142" applyNumberFormat="1" applyBorder="1" applyAlignment="1">
      <alignment horizontal="center" vertical="center" shrinkToFit="1"/>
      <protection/>
    </xf>
    <xf numFmtId="0" fontId="0" fillId="0" borderId="21" xfId="142" applyBorder="1" applyAlignment="1">
      <alignment horizontal="left" vertical="center"/>
      <protection/>
    </xf>
    <xf numFmtId="0" fontId="28" fillId="0" borderId="11" xfId="143" applyFont="1" applyBorder="1" applyAlignment="1">
      <alignment horizontal="left"/>
      <protection/>
    </xf>
    <xf numFmtId="0" fontId="28" fillId="0" borderId="13" xfId="143" applyFont="1" applyBorder="1">
      <alignment/>
      <protection/>
    </xf>
    <xf numFmtId="0" fontId="28" fillId="0" borderId="13" xfId="143" applyFont="1" applyBorder="1" applyAlignment="1">
      <alignment horizontal="center"/>
      <protection/>
    </xf>
    <xf numFmtId="0" fontId="28" fillId="0" borderId="13" xfId="143" applyFont="1" applyBorder="1" applyAlignment="1">
      <alignment horizontal="center" shrinkToFit="1"/>
      <protection/>
    </xf>
    <xf numFmtId="0" fontId="28" fillId="0" borderId="13" xfId="143" applyFont="1" applyBorder="1" applyAlignment="1">
      <alignment horizontal="left"/>
      <protection/>
    </xf>
    <xf numFmtId="0" fontId="28" fillId="0" borderId="21" xfId="143" applyFont="1" applyBorder="1" applyAlignment="1">
      <alignment horizontal="center"/>
      <protection/>
    </xf>
    <xf numFmtId="0" fontId="28" fillId="0" borderId="13" xfId="118" applyFont="1" applyBorder="1" applyAlignment="1">
      <alignment horizontal="left"/>
      <protection/>
    </xf>
    <xf numFmtId="0" fontId="28" fillId="0" borderId="13" xfId="146" applyFont="1" applyBorder="1" applyAlignment="1">
      <alignment horizontal="center" shrinkToFit="1"/>
      <protection/>
    </xf>
    <xf numFmtId="0" fontId="28" fillId="0" borderId="21" xfId="146" applyFont="1" applyBorder="1" applyAlignment="1">
      <alignment horizontal="center"/>
      <protection/>
    </xf>
    <xf numFmtId="0" fontId="27" fillId="0" borderId="13" xfId="118" applyFont="1" applyBorder="1" applyAlignment="1">
      <alignment horizontal="left"/>
      <protection/>
    </xf>
    <xf numFmtId="182" fontId="28" fillId="0" borderId="28" xfId="146" applyNumberFormat="1" applyFont="1" applyBorder="1" applyAlignment="1">
      <alignment horizontal="right"/>
      <protection/>
    </xf>
    <xf numFmtId="181" fontId="28" fillId="0" borderId="14" xfId="146" applyNumberFormat="1" applyFont="1" applyBorder="1" applyAlignment="1">
      <alignment horizontal="right"/>
      <protection/>
    </xf>
    <xf numFmtId="176" fontId="22" fillId="25" borderId="10" xfId="0" applyNumberFormat="1" applyFont="1" applyFill="1" applyBorder="1" applyAlignment="1">
      <alignment horizontal="left" vertical="center"/>
    </xf>
    <xf numFmtId="0" fontId="28" fillId="0" borderId="11" xfId="146" applyFont="1" applyBorder="1" applyAlignment="1">
      <alignment/>
      <protection/>
    </xf>
    <xf numFmtId="0" fontId="28" fillId="0" borderId="43" xfId="146" applyFont="1" applyBorder="1" applyAlignment="1">
      <alignment/>
      <protection/>
    </xf>
    <xf numFmtId="0" fontId="28" fillId="0" borderId="14" xfId="146" applyFont="1" applyBorder="1" applyAlignment="1">
      <alignment/>
      <protection/>
    </xf>
    <xf numFmtId="0" fontId="37" fillId="0" borderId="13" xfId="142" applyFont="1" applyBorder="1">
      <alignment vertical="center"/>
      <protection/>
    </xf>
    <xf numFmtId="0" fontId="37" fillId="0" borderId="13" xfId="142" applyFont="1" applyBorder="1" applyAlignment="1">
      <alignment horizontal="center" vertical="center"/>
      <protection/>
    </xf>
    <xf numFmtId="0" fontId="37" fillId="0" borderId="13" xfId="142" applyNumberFormat="1" applyFont="1" applyBorder="1" applyAlignment="1">
      <alignment horizontal="center" vertical="center" shrinkToFit="1"/>
      <protection/>
    </xf>
    <xf numFmtId="0" fontId="37" fillId="0" borderId="21" xfId="142" applyFont="1" applyBorder="1" applyAlignment="1">
      <alignment vertical="center"/>
      <protection/>
    </xf>
    <xf numFmtId="0" fontId="38" fillId="0" borderId="13" xfId="142" applyFont="1" applyBorder="1" applyAlignment="1">
      <alignment horizontal="center" vertical="center"/>
      <protection/>
    </xf>
    <xf numFmtId="0" fontId="0" fillId="0" borderId="13" xfId="142" applyFont="1" applyBorder="1" applyAlignment="1">
      <alignment horizontal="center" vertical="center" shrinkToFit="1"/>
      <protection/>
    </xf>
    <xf numFmtId="0" fontId="0" fillId="0" borderId="21" xfId="142" applyFont="1" applyBorder="1" applyAlignment="1">
      <alignment horizontal="center" vertical="center"/>
      <protection/>
    </xf>
    <xf numFmtId="0" fontId="38" fillId="0" borderId="13" xfId="118" applyFont="1" applyBorder="1" applyAlignment="1">
      <alignment horizontal="left"/>
      <protection/>
    </xf>
    <xf numFmtId="14" fontId="22" fillId="26" borderId="10" xfId="0" applyNumberFormat="1" applyFont="1" applyFill="1" applyBorder="1" applyAlignment="1">
      <alignment horizontal="left" vertical="center"/>
    </xf>
    <xf numFmtId="176" fontId="22" fillId="26" borderId="10" xfId="0" applyNumberFormat="1" applyFont="1" applyFill="1" applyBorder="1" applyAlignment="1">
      <alignment vertical="center"/>
    </xf>
    <xf numFmtId="176" fontId="22" fillId="26" borderId="10" xfId="0" applyNumberFormat="1" applyFont="1" applyFill="1" applyBorder="1" applyAlignment="1">
      <alignment horizontal="center" vertical="center"/>
    </xf>
    <xf numFmtId="176" fontId="22" fillId="26" borderId="10" xfId="0" applyNumberFormat="1" applyFont="1" applyFill="1" applyBorder="1" applyAlignment="1">
      <alignment horizontal="left" vertical="center"/>
    </xf>
    <xf numFmtId="176" fontId="66" fillId="26" borderId="10" xfId="0" applyNumberFormat="1" applyFont="1" applyFill="1" applyBorder="1" applyAlignment="1">
      <alignment horizontal="center" vertical="center"/>
    </xf>
    <xf numFmtId="0" fontId="28" fillId="0" borderId="44" xfId="146" applyFont="1" applyBorder="1" applyAlignment="1">
      <alignment horizontal="center"/>
      <protection/>
    </xf>
    <xf numFmtId="0" fontId="68" fillId="0" borderId="10" xfId="118" applyFont="1" applyBorder="1" applyAlignment="1">
      <alignment horizontal="left" vertical="center"/>
      <protection/>
    </xf>
    <xf numFmtId="0" fontId="69" fillId="0" borderId="10" xfId="118" applyFont="1" applyBorder="1" applyAlignment="1">
      <alignment horizontal="left" vertical="center"/>
      <protection/>
    </xf>
    <xf numFmtId="0" fontId="68" fillId="0" borderId="10" xfId="118" applyFont="1" applyBorder="1" applyAlignment="1">
      <alignment horizontal="center" vertical="center"/>
      <protection/>
    </xf>
    <xf numFmtId="0" fontId="68" fillId="0" borderId="10" xfId="118" applyFont="1" applyBorder="1" applyAlignment="1">
      <alignment vertical="center"/>
      <protection/>
    </xf>
    <xf numFmtId="0" fontId="38" fillId="0" borderId="10" xfId="118" applyFont="1" applyBorder="1" applyAlignment="1">
      <alignment horizontal="center" vertical="center" wrapText="1"/>
      <protection/>
    </xf>
    <xf numFmtId="0" fontId="39" fillId="0" borderId="10" xfId="121" applyFont="1" applyFill="1" applyBorder="1" applyAlignment="1">
      <alignment vertical="center" shrinkToFit="1"/>
      <protection/>
    </xf>
    <xf numFmtId="0" fontId="70" fillId="0" borderId="10" xfId="118" applyFont="1" applyBorder="1" applyAlignment="1">
      <alignment horizontal="left" vertical="center"/>
      <protection/>
    </xf>
    <xf numFmtId="0" fontId="70" fillId="0" borderId="10" xfId="118" applyFont="1" applyBorder="1" applyAlignment="1">
      <alignment vertical="center"/>
      <protection/>
    </xf>
    <xf numFmtId="0" fontId="71" fillId="0" borderId="0" xfId="118" applyFont="1" applyAlignment="1">
      <alignment vertical="center"/>
      <protection/>
    </xf>
    <xf numFmtId="0" fontId="28" fillId="0" borderId="45" xfId="146" applyFont="1" applyFill="1" applyBorder="1" applyAlignment="1">
      <alignment horizontal="center"/>
      <protection/>
    </xf>
    <xf numFmtId="0" fontId="29" fillId="0" borderId="0" xfId="144" applyFont="1" applyBorder="1" applyAlignment="1">
      <alignment vertical="center"/>
      <protection/>
    </xf>
    <xf numFmtId="0" fontId="28" fillId="0" borderId="46" xfId="118" applyFont="1" applyBorder="1" applyAlignment="1">
      <alignment shrinkToFit="1"/>
      <protection/>
    </xf>
    <xf numFmtId="0" fontId="28" fillId="0" borderId="47" xfId="118" applyFont="1" applyBorder="1" applyAlignment="1">
      <alignment shrinkToFit="1"/>
      <protection/>
    </xf>
    <xf numFmtId="0" fontId="4" fillId="0" borderId="48" xfId="118" applyBorder="1" applyAlignment="1">
      <alignment/>
      <protection/>
    </xf>
    <xf numFmtId="0" fontId="28" fillId="0" borderId="49" xfId="144" applyFont="1" applyBorder="1" applyAlignment="1">
      <alignment/>
      <protection/>
    </xf>
    <xf numFmtId="0" fontId="28" fillId="0" borderId="50" xfId="144" applyFont="1" applyBorder="1" applyAlignment="1">
      <alignment shrinkToFit="1"/>
      <protection/>
    </xf>
    <xf numFmtId="0" fontId="28" fillId="0" borderId="51" xfId="144" applyFont="1" applyBorder="1" applyAlignment="1">
      <alignment shrinkToFit="1"/>
      <protection/>
    </xf>
    <xf numFmtId="0" fontId="28" fillId="0" borderId="52" xfId="144" applyFont="1" applyBorder="1" applyAlignment="1">
      <alignment/>
      <protection/>
    </xf>
    <xf numFmtId="0" fontId="28" fillId="0" borderId="53" xfId="144" applyFont="1" applyBorder="1" applyAlignment="1">
      <alignment/>
      <protection/>
    </xf>
    <xf numFmtId="0" fontId="28" fillId="0" borderId="54" xfId="146" applyFont="1" applyBorder="1" applyAlignment="1">
      <alignment/>
      <protection/>
    </xf>
    <xf numFmtId="183" fontId="28" fillId="0" borderId="55" xfId="146" applyNumberFormat="1" applyFont="1" applyFill="1" applyBorder="1" applyAlignment="1">
      <alignment horizontal="center"/>
      <protection/>
    </xf>
    <xf numFmtId="0" fontId="28" fillId="0" borderId="56" xfId="146" applyFont="1" applyBorder="1" applyAlignment="1">
      <alignment horizontal="center"/>
      <protection/>
    </xf>
    <xf numFmtId="0" fontId="28" fillId="0" borderId="51" xfId="118" applyFont="1" applyBorder="1" applyAlignment="1">
      <alignment horizontal="left"/>
      <protection/>
    </xf>
    <xf numFmtId="0" fontId="28" fillId="0" borderId="51" xfId="146" applyFont="1" applyBorder="1" applyAlignment="1">
      <alignment horizontal="center" shrinkToFit="1"/>
      <protection/>
    </xf>
    <xf numFmtId="0" fontId="28" fillId="0" borderId="51" xfId="146" applyFont="1" applyBorder="1" applyAlignment="1">
      <alignment horizontal="center"/>
      <protection/>
    </xf>
    <xf numFmtId="0" fontId="28" fillId="0" borderId="57" xfId="146" applyFont="1" applyBorder="1">
      <alignment/>
      <protection/>
    </xf>
    <xf numFmtId="0" fontId="0" fillId="0" borderId="56" xfId="142" applyFont="1" applyBorder="1" applyAlignment="1">
      <alignment vertical="center"/>
      <protection/>
    </xf>
    <xf numFmtId="0" fontId="0" fillId="0" borderId="51" xfId="143" applyFont="1" applyBorder="1">
      <alignment/>
      <protection/>
    </xf>
    <xf numFmtId="0" fontId="0" fillId="0" borderId="51" xfId="142" applyFont="1" applyBorder="1">
      <alignment vertical="center"/>
      <protection/>
    </xf>
    <xf numFmtId="0" fontId="0" fillId="0" borderId="51" xfId="142" applyNumberFormat="1" applyFont="1" applyBorder="1" applyAlignment="1">
      <alignment horizontal="center" vertical="center"/>
      <protection/>
    </xf>
    <xf numFmtId="0" fontId="0" fillId="0" borderId="51" xfId="142" applyBorder="1" applyAlignment="1">
      <alignment horizontal="center" vertical="center"/>
      <protection/>
    </xf>
    <xf numFmtId="0" fontId="0" fillId="0" borderId="51" xfId="142" applyFont="1" applyBorder="1" applyAlignment="1">
      <alignment vertical="center"/>
      <protection/>
    </xf>
    <xf numFmtId="0" fontId="0" fillId="0" borderId="51" xfId="142" applyNumberFormat="1" applyFont="1" applyBorder="1" applyAlignment="1">
      <alignment horizontal="center" vertical="center" shrinkToFit="1"/>
      <protection/>
    </xf>
    <xf numFmtId="0" fontId="0" fillId="0" borderId="51" xfId="142" applyFont="1" applyBorder="1" applyAlignment="1">
      <alignment horizontal="center" vertical="center"/>
      <protection/>
    </xf>
    <xf numFmtId="0" fontId="0" fillId="0" borderId="56" xfId="146" applyFont="1" applyBorder="1" applyAlignment="1">
      <alignment horizontal="center"/>
      <protection/>
    </xf>
    <xf numFmtId="0" fontId="0" fillId="0" borderId="51" xfId="146" applyFont="1" applyBorder="1" applyAlignment="1">
      <alignment horizontal="center"/>
      <protection/>
    </xf>
    <xf numFmtId="182" fontId="28" fillId="0" borderId="58" xfId="146" applyNumberFormat="1" applyFont="1" applyBorder="1" applyAlignment="1">
      <alignment/>
      <protection/>
    </xf>
    <xf numFmtId="0" fontId="0" fillId="0" borderId="59" xfId="146" applyFont="1" applyBorder="1" applyAlignment="1">
      <alignment horizontal="center"/>
      <protection/>
    </xf>
    <xf numFmtId="0" fontId="28" fillId="0" borderId="60" xfId="146" applyNumberFormat="1" applyFont="1" applyBorder="1" applyAlignment="1">
      <alignment/>
      <protection/>
    </xf>
    <xf numFmtId="181" fontId="28" fillId="0" borderId="50" xfId="146" applyNumberFormat="1" applyFont="1" applyBorder="1" applyAlignment="1">
      <alignment/>
      <protection/>
    </xf>
    <xf numFmtId="0" fontId="0" fillId="0" borderId="33" xfId="142" applyFont="1" applyBorder="1" applyAlignment="1">
      <alignment horizontal="left" vertical="center"/>
      <protection/>
    </xf>
    <xf numFmtId="0" fontId="0" fillId="0" borderId="32" xfId="142" applyFont="1" applyBorder="1">
      <alignment vertical="center"/>
      <protection/>
    </xf>
    <xf numFmtId="0" fontId="0" fillId="0" borderId="32" xfId="142" applyNumberFormat="1" applyFont="1" applyBorder="1" applyAlignment="1">
      <alignment horizontal="left" vertical="center"/>
      <protection/>
    </xf>
    <xf numFmtId="0" fontId="0" fillId="0" borderId="32" xfId="142" applyFont="1" applyBorder="1" applyAlignment="1">
      <alignment horizontal="center" vertical="center"/>
      <protection/>
    </xf>
    <xf numFmtId="0" fontId="0" fillId="0" borderId="32" xfId="142" applyBorder="1" applyAlignment="1">
      <alignment vertical="center"/>
      <protection/>
    </xf>
    <xf numFmtId="0" fontId="28" fillId="0" borderId="21" xfId="146" applyFont="1" applyBorder="1" applyAlignment="1">
      <alignment horizontal="center" vertical="center"/>
      <protection/>
    </xf>
    <xf numFmtId="0" fontId="28" fillId="0" borderId="13" xfId="146" applyFont="1" applyBorder="1" applyAlignment="1">
      <alignment horizontal="left" vertical="center"/>
      <protection/>
    </xf>
    <xf numFmtId="0" fontId="28" fillId="0" borderId="13" xfId="146" applyFont="1" applyBorder="1" applyAlignment="1">
      <alignment horizontal="center" vertical="center"/>
      <protection/>
    </xf>
    <xf numFmtId="0" fontId="28" fillId="0" borderId="13" xfId="118" applyFont="1" applyBorder="1" applyAlignment="1">
      <alignment horizontal="left" vertical="center"/>
      <protection/>
    </xf>
    <xf numFmtId="0" fontId="3" fillId="0" borderId="13" xfId="146" applyFont="1" applyBorder="1" applyAlignment="1">
      <alignment horizontal="center" vertical="center" shrinkToFit="1"/>
      <protection/>
    </xf>
    <xf numFmtId="0" fontId="0" fillId="0" borderId="13" xfId="143" applyFont="1" applyBorder="1" applyAlignment="1">
      <alignment horizontal="center"/>
      <protection/>
    </xf>
    <xf numFmtId="0" fontId="0" fillId="0" borderId="21" xfId="142" applyFont="1" applyBorder="1" applyAlignment="1" quotePrefix="1">
      <alignment vertical="center"/>
      <protection/>
    </xf>
    <xf numFmtId="0" fontId="0" fillId="0" borderId="13" xfId="143" applyFont="1" applyBorder="1" applyAlignment="1">
      <alignment vertical="center"/>
      <protection/>
    </xf>
    <xf numFmtId="0" fontId="0" fillId="0" borderId="13" xfId="143" applyFont="1" applyBorder="1" applyAlignment="1">
      <alignment horizontal="center" vertical="center"/>
      <protection/>
    </xf>
    <xf numFmtId="1" fontId="40" fillId="0" borderId="61" xfId="129" applyNumberFormat="1" applyFont="1" applyBorder="1" applyAlignment="1">
      <alignment/>
    </xf>
    <xf numFmtId="0" fontId="32" fillId="0" borderId="0" xfId="129" applyNumberFormat="1" applyFont="1" applyAlignment="1">
      <alignment vertical="top" wrapText="1"/>
    </xf>
    <xf numFmtId="0" fontId="42" fillId="0" borderId="62" xfId="129" applyNumberFormat="1" applyFont="1" applyBorder="1" applyAlignment="1">
      <alignment horizontal="center"/>
    </xf>
    <xf numFmtId="0" fontId="43" fillId="0" borderId="62" xfId="129" applyNumberFormat="1" applyFont="1" applyBorder="1" applyAlignment="1">
      <alignment horizontal="center"/>
    </xf>
    <xf numFmtId="1" fontId="40" fillId="0" borderId="63" xfId="129" applyNumberFormat="1" applyFont="1" applyBorder="1" applyAlignment="1">
      <alignment/>
    </xf>
    <xf numFmtId="0" fontId="43" fillId="0" borderId="64" xfId="129" applyNumberFormat="1" applyFont="1" applyBorder="1" applyAlignment="1">
      <alignment horizontal="center"/>
    </xf>
    <xf numFmtId="181" fontId="42" fillId="0" borderId="65" xfId="129" applyNumberFormat="1" applyFont="1" applyBorder="1" applyAlignment="1">
      <alignment/>
    </xf>
    <xf numFmtId="0" fontId="42" fillId="0" borderId="66" xfId="129" applyNumberFormat="1" applyFont="1" applyBorder="1" applyAlignment="1" quotePrefix="1">
      <alignment/>
    </xf>
    <xf numFmtId="1" fontId="42" fillId="0" borderId="67" xfId="129" applyNumberFormat="1" applyFont="1" applyBorder="1" applyAlignment="1">
      <alignment/>
    </xf>
    <xf numFmtId="1" fontId="42" fillId="0" borderId="68" xfId="129" applyNumberFormat="1" applyFont="1" applyBorder="1" applyAlignment="1">
      <alignment/>
    </xf>
    <xf numFmtId="0" fontId="43" fillId="0" borderId="66" xfId="129" applyNumberFormat="1" applyFont="1" applyBorder="1" applyAlignment="1">
      <alignment horizontal="center"/>
    </xf>
    <xf numFmtId="182" fontId="42" fillId="0" borderId="69" xfId="129" applyNumberFormat="1" applyFont="1" applyBorder="1" applyAlignment="1">
      <alignment/>
    </xf>
    <xf numFmtId="0" fontId="44" fillId="0" borderId="51" xfId="129" applyNumberFormat="1" applyFont="1" applyBorder="1" applyAlignment="1">
      <alignment horizontal="center"/>
    </xf>
    <xf numFmtId="0" fontId="44" fillId="0" borderId="56" xfId="129" applyNumberFormat="1" applyFont="1" applyBorder="1" applyAlignment="1">
      <alignment horizontal="center"/>
    </xf>
    <xf numFmtId="0" fontId="42" fillId="0" borderId="57" xfId="129" applyNumberFormat="1" applyFont="1" applyBorder="1" applyAlignment="1">
      <alignment/>
    </xf>
    <xf numFmtId="0" fontId="42" fillId="0" borderId="51" xfId="129" applyNumberFormat="1" applyFont="1" applyBorder="1" applyAlignment="1">
      <alignment horizontal="center"/>
    </xf>
    <xf numFmtId="0" fontId="45" fillId="0" borderId="51" xfId="129" applyNumberFormat="1" applyFont="1" applyBorder="1" applyAlignment="1">
      <alignment vertical="center"/>
    </xf>
    <xf numFmtId="0" fontId="45" fillId="0" borderId="51" xfId="129" applyNumberFormat="1" applyFont="1" applyBorder="1" applyAlignment="1">
      <alignment horizontal="center" vertical="center"/>
    </xf>
    <xf numFmtId="0" fontId="45" fillId="0" borderId="56" xfId="129" applyNumberFormat="1" applyFont="1" applyBorder="1" applyAlignment="1">
      <alignment vertical="center"/>
    </xf>
    <xf numFmtId="1" fontId="42" fillId="0" borderId="51" xfId="129" applyNumberFormat="1" applyFont="1" applyBorder="1" applyAlignment="1">
      <alignment horizontal="center"/>
    </xf>
    <xf numFmtId="1" fontId="45" fillId="0" borderId="51" xfId="129" applyNumberFormat="1" applyFont="1" applyBorder="1" applyAlignment="1">
      <alignment vertical="center"/>
    </xf>
    <xf numFmtId="1" fontId="45" fillId="0" borderId="51" xfId="129" applyNumberFormat="1" applyFont="1" applyBorder="1" applyAlignment="1">
      <alignment horizontal="center" vertical="center"/>
    </xf>
    <xf numFmtId="1" fontId="45" fillId="0" borderId="56" xfId="129" applyNumberFormat="1" applyFont="1" applyBorder="1" applyAlignment="1">
      <alignment horizontal="left" vertical="center"/>
    </xf>
    <xf numFmtId="9" fontId="40" fillId="0" borderId="63" xfId="129" applyNumberFormat="1" applyFont="1" applyBorder="1" applyAlignment="1">
      <alignment/>
    </xf>
    <xf numFmtId="1" fontId="42" fillId="0" borderId="51" xfId="129" applyNumberFormat="1" applyFont="1" applyBorder="1" applyAlignment="1">
      <alignment horizontal="left"/>
    </xf>
    <xf numFmtId="1" fontId="42" fillId="0" borderId="51" xfId="129" applyNumberFormat="1" applyFont="1" applyBorder="1" applyAlignment="1">
      <alignment/>
    </xf>
    <xf numFmtId="1" fontId="42" fillId="0" borderId="56" xfId="129" applyNumberFormat="1" applyFont="1" applyBorder="1" applyAlignment="1">
      <alignment horizontal="center"/>
    </xf>
    <xf numFmtId="0" fontId="42" fillId="0" borderId="70" xfId="129" applyNumberFormat="1" applyFont="1" applyBorder="1" applyAlignment="1">
      <alignment/>
    </xf>
    <xf numFmtId="1" fontId="42" fillId="0" borderId="71" xfId="129" applyNumberFormat="1" applyFont="1" applyBorder="1" applyAlignment="1">
      <alignment horizontal="center"/>
    </xf>
    <xf numFmtId="1" fontId="42" fillId="0" borderId="71" xfId="129" applyNumberFormat="1" applyFont="1" applyBorder="1" applyAlignment="1">
      <alignment horizontal="left"/>
    </xf>
    <xf numFmtId="1" fontId="42" fillId="0" borderId="72" xfId="129" applyNumberFormat="1" applyFont="1" applyBorder="1" applyAlignment="1">
      <alignment horizontal="center"/>
    </xf>
    <xf numFmtId="210" fontId="46" fillId="0" borderId="55" xfId="129" applyNumberFormat="1" applyFont="1" applyBorder="1" applyAlignment="1">
      <alignment horizontal="center"/>
    </xf>
    <xf numFmtId="0" fontId="46" fillId="0" borderId="63" xfId="129" applyNumberFormat="1" applyFont="1" applyBorder="1" applyAlignment="1">
      <alignment/>
    </xf>
    <xf numFmtId="1" fontId="46" fillId="0" borderId="73" xfId="129" applyNumberFormat="1" applyFont="1" applyBorder="1" applyAlignment="1">
      <alignment/>
    </xf>
    <xf numFmtId="0" fontId="46" fillId="0" borderId="74" xfId="129" applyNumberFormat="1" applyFont="1" applyBorder="1" applyAlignment="1">
      <alignment/>
    </xf>
    <xf numFmtId="1" fontId="46" fillId="0" borderId="75" xfId="129" applyNumberFormat="1" applyFont="1" applyBorder="1" applyAlignment="1">
      <alignment/>
    </xf>
    <xf numFmtId="0" fontId="46" fillId="0" borderId="55" xfId="129" applyNumberFormat="1" applyFont="1" applyBorder="1" applyAlignment="1">
      <alignment/>
    </xf>
    <xf numFmtId="0" fontId="46" fillId="0" borderId="76" xfId="129" applyNumberFormat="1" applyFont="1" applyBorder="1" applyAlignment="1">
      <alignment/>
    </xf>
    <xf numFmtId="0" fontId="46" fillId="0" borderId="64" xfId="129" applyNumberFormat="1" applyFont="1" applyBorder="1" applyAlignment="1">
      <alignment/>
    </xf>
    <xf numFmtId="1" fontId="46" fillId="0" borderId="77" xfId="129" applyNumberFormat="1" applyFont="1" applyBorder="1" applyAlignment="1">
      <alignment/>
    </xf>
    <xf numFmtId="0" fontId="46" fillId="0" borderId="51" xfId="129" applyNumberFormat="1" applyFont="1" applyBorder="1" applyAlignment="1">
      <alignment/>
    </xf>
    <xf numFmtId="0" fontId="46" fillId="0" borderId="56" xfId="129" applyNumberFormat="1" applyFont="1" applyBorder="1" applyAlignment="1">
      <alignment/>
    </xf>
    <xf numFmtId="0" fontId="46" fillId="0" borderId="66" xfId="129" applyNumberFormat="1" applyFont="1" applyBorder="1" applyAlignment="1">
      <alignment/>
    </xf>
    <xf numFmtId="1" fontId="40" fillId="0" borderId="68" xfId="129" applyNumberFormat="1" applyFont="1" applyBorder="1" applyAlignment="1">
      <alignment/>
    </xf>
    <xf numFmtId="0" fontId="46" fillId="0" borderId="71" xfId="129" applyNumberFormat="1" applyFont="1" applyBorder="1" applyAlignment="1">
      <alignment/>
    </xf>
    <xf numFmtId="0" fontId="46" fillId="0" borderId="72" xfId="129" applyNumberFormat="1" applyFont="1" applyBorder="1" applyAlignment="1">
      <alignment/>
    </xf>
    <xf numFmtId="1" fontId="40" fillId="0" borderId="78" xfId="129" applyNumberFormat="1" applyFont="1" applyBorder="1" applyAlignment="1">
      <alignment/>
    </xf>
    <xf numFmtId="1" fontId="48" fillId="0" borderId="78" xfId="129" applyNumberFormat="1" applyFont="1" applyBorder="1" applyAlignment="1">
      <alignment/>
    </xf>
    <xf numFmtId="0" fontId="49" fillId="0" borderId="61" xfId="129" applyNumberFormat="1" applyFont="1" applyBorder="1" applyAlignment="1">
      <alignment/>
    </xf>
    <xf numFmtId="1" fontId="40" fillId="0" borderId="61" xfId="129" applyNumberFormat="1" applyFont="1" applyBorder="1" applyAlignment="1">
      <alignment vertical="center"/>
    </xf>
    <xf numFmtId="0" fontId="0" fillId="0" borderId="51" xfId="142" applyBorder="1">
      <alignment vertical="center"/>
      <protection/>
    </xf>
    <xf numFmtId="0" fontId="0" fillId="0" borderId="51" xfId="142" applyNumberFormat="1" applyBorder="1" applyAlignment="1">
      <alignment horizontal="center" vertical="center" shrinkToFit="1"/>
      <protection/>
    </xf>
    <xf numFmtId="0" fontId="0" fillId="0" borderId="56" xfId="142" applyBorder="1" applyAlignment="1">
      <alignment horizontal="left" vertical="center"/>
      <protection/>
    </xf>
    <xf numFmtId="0" fontId="28" fillId="0" borderId="53" xfId="143" applyFont="1" applyBorder="1" applyAlignment="1">
      <alignment horizontal="left"/>
      <protection/>
    </xf>
    <xf numFmtId="0" fontId="28" fillId="0" borderId="51" xfId="143" applyFont="1" applyBorder="1">
      <alignment/>
      <protection/>
    </xf>
    <xf numFmtId="0" fontId="28" fillId="0" borderId="51" xfId="143" applyFont="1" applyBorder="1" applyAlignment="1">
      <alignment horizontal="center"/>
      <protection/>
    </xf>
    <xf numFmtId="0" fontId="28" fillId="0" borderId="51" xfId="143" applyFont="1" applyBorder="1" applyAlignment="1">
      <alignment horizontal="center" shrinkToFit="1"/>
      <protection/>
    </xf>
    <xf numFmtId="0" fontId="28" fillId="0" borderId="51" xfId="143" applyFont="1" applyBorder="1" applyAlignment="1">
      <alignment horizontal="left"/>
      <protection/>
    </xf>
    <xf numFmtId="0" fontId="28" fillId="0" borderId="56" xfId="143" applyFont="1" applyBorder="1" applyAlignment="1">
      <alignment horizontal="center"/>
      <protection/>
    </xf>
    <xf numFmtId="0" fontId="27" fillId="27" borderId="79" xfId="141" applyFont="1" applyFill="1" applyBorder="1" applyAlignment="1">
      <alignment horizontal="left" vertical="center"/>
      <protection/>
    </xf>
    <xf numFmtId="0" fontId="28" fillId="0" borderId="80" xfId="146" applyFont="1" applyBorder="1" applyAlignment="1">
      <alignment horizontal="center"/>
      <protection/>
    </xf>
    <xf numFmtId="0" fontId="28" fillId="0" borderId="80" xfId="146" applyFont="1" applyBorder="1" applyAlignment="1">
      <alignment horizontal="center" shrinkToFit="1"/>
      <protection/>
    </xf>
    <xf numFmtId="0" fontId="28" fillId="0" borderId="81" xfId="118" applyFont="1" applyBorder="1" applyAlignment="1">
      <alignment horizontal="left"/>
      <protection/>
    </xf>
    <xf numFmtId="0" fontId="28" fillId="0" borderId="51" xfId="146" applyFont="1" applyBorder="1" applyAlignment="1">
      <alignment horizontal="left"/>
      <protection/>
    </xf>
    <xf numFmtId="0" fontId="27" fillId="27" borderId="82" xfId="141" applyFont="1" applyFill="1" applyBorder="1" applyAlignment="1">
      <alignment vertical="center"/>
      <protection/>
    </xf>
    <xf numFmtId="0" fontId="28" fillId="0" borderId="0" xfId="146" applyFont="1" applyBorder="1" applyAlignment="1">
      <alignment horizontal="center"/>
      <protection/>
    </xf>
    <xf numFmtId="0" fontId="28" fillId="0" borderId="0" xfId="146" applyFont="1" applyBorder="1" applyAlignment="1">
      <alignment horizontal="center" shrinkToFit="1"/>
      <protection/>
    </xf>
    <xf numFmtId="0" fontId="28" fillId="0" borderId="54" xfId="146" applyFont="1" applyBorder="1" applyAlignment="1">
      <alignment horizontal="left"/>
      <protection/>
    </xf>
    <xf numFmtId="0" fontId="28" fillId="0" borderId="70" xfId="146" applyFont="1" applyBorder="1">
      <alignment/>
      <protection/>
    </xf>
    <xf numFmtId="0" fontId="28" fillId="0" borderId="71" xfId="146" applyFont="1" applyBorder="1" applyAlignment="1">
      <alignment horizontal="center"/>
      <protection/>
    </xf>
    <xf numFmtId="0" fontId="27" fillId="27" borderId="83" xfId="141" applyFont="1" applyFill="1" applyBorder="1" applyAlignment="1">
      <alignment vertical="center"/>
      <protection/>
    </xf>
    <xf numFmtId="0" fontId="28" fillId="0" borderId="84" xfId="146" applyFont="1" applyBorder="1" applyAlignment="1">
      <alignment horizontal="center"/>
      <protection/>
    </xf>
    <xf numFmtId="0" fontId="28" fillId="0" borderId="84" xfId="146" applyFont="1" applyBorder="1" applyAlignment="1">
      <alignment horizontal="center" shrinkToFit="1"/>
      <protection/>
    </xf>
    <xf numFmtId="0" fontId="28" fillId="0" borderId="85" xfId="146" applyFont="1" applyBorder="1" applyAlignment="1">
      <alignment horizontal="left"/>
      <protection/>
    </xf>
    <xf numFmtId="0" fontId="28" fillId="0" borderId="71" xfId="146" applyFont="1" applyBorder="1" applyAlignment="1">
      <alignment horizontal="left"/>
      <protection/>
    </xf>
    <xf numFmtId="0" fontId="28" fillId="0" borderId="72" xfId="146" applyFont="1" applyBorder="1" applyAlignment="1">
      <alignment horizontal="center"/>
      <protection/>
    </xf>
    <xf numFmtId="0" fontId="0" fillId="0" borderId="0" xfId="142">
      <alignment vertical="center"/>
      <protection/>
    </xf>
    <xf numFmtId="0" fontId="29" fillId="0" borderId="36" xfId="144" applyFont="1" applyBorder="1" applyAlignment="1">
      <alignment vertical="center"/>
      <protection/>
    </xf>
    <xf numFmtId="0" fontId="4" fillId="0" borderId="86" xfId="118" applyBorder="1" applyAlignment="1">
      <alignment vertical="center"/>
      <protection/>
    </xf>
    <xf numFmtId="0" fontId="4" fillId="0" borderId="35" xfId="118" applyBorder="1" applyAlignment="1">
      <alignment vertical="center"/>
      <protection/>
    </xf>
    <xf numFmtId="0" fontId="28" fillId="0" borderId="21" xfId="142" applyFont="1" applyBorder="1" applyAlignment="1">
      <alignment vertical="center"/>
      <protection/>
    </xf>
    <xf numFmtId="0" fontId="28" fillId="0" borderId="13" xfId="142" applyFont="1" applyBorder="1">
      <alignment vertical="center"/>
      <protection/>
    </xf>
    <xf numFmtId="0" fontId="28" fillId="0" borderId="13" xfId="142" applyFont="1" applyFill="1" applyBorder="1" applyAlignment="1">
      <alignment horizontal="center" vertical="center"/>
      <protection/>
    </xf>
    <xf numFmtId="0" fontId="28" fillId="0" borderId="13" xfId="142" applyNumberFormat="1" applyFont="1" applyBorder="1" applyAlignment="1">
      <alignment horizontal="center" vertical="center"/>
      <protection/>
    </xf>
    <xf numFmtId="0" fontId="28" fillId="0" borderId="13" xfId="142" applyFont="1" applyBorder="1" applyAlignment="1">
      <alignment horizontal="center" vertical="center"/>
      <protection/>
    </xf>
    <xf numFmtId="0" fontId="28" fillId="0" borderId="13" xfId="142" applyFont="1" applyBorder="1" applyAlignment="1">
      <alignment vertical="center"/>
      <protection/>
    </xf>
    <xf numFmtId="0" fontId="72" fillId="0" borderId="13" xfId="142" applyFont="1" applyBorder="1">
      <alignment vertical="center"/>
      <protection/>
    </xf>
    <xf numFmtId="176" fontId="73" fillId="0" borderId="0" xfId="146" applyNumberFormat="1" applyFont="1" applyAlignment="1">
      <alignment horizontal="center"/>
      <protection/>
    </xf>
    <xf numFmtId="176" fontId="74" fillId="0" borderId="26" xfId="146" applyNumberFormat="1" applyFont="1" applyFill="1" applyBorder="1" applyAlignment="1">
      <alignment horizont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4" fillId="0" borderId="0" xfId="146" applyFont="1" applyAlignment="1">
      <alignment/>
      <protection/>
    </xf>
    <xf numFmtId="0" fontId="26" fillId="0" borderId="27" xfId="146" applyFont="1" applyBorder="1" applyAlignment="1">
      <alignment horizontal="center"/>
      <protection/>
    </xf>
    <xf numFmtId="31" fontId="27" fillId="0" borderId="27" xfId="146" applyNumberFormat="1" applyFont="1" applyBorder="1" applyAlignment="1">
      <alignment horizontal="center"/>
      <protection/>
    </xf>
    <xf numFmtId="0" fontId="4" fillId="0" borderId="88" xfId="146" applyFont="1" applyBorder="1" applyAlignment="1">
      <alignment/>
      <protection/>
    </xf>
    <xf numFmtId="0" fontId="4" fillId="0" borderId="26" xfId="146" applyFont="1" applyBorder="1" applyAlignment="1">
      <alignment/>
      <protection/>
    </xf>
    <xf numFmtId="0" fontId="28" fillId="0" borderId="26" xfId="146" applyFont="1" applyBorder="1" applyAlignment="1">
      <alignment/>
      <protection/>
    </xf>
    <xf numFmtId="0" fontId="28" fillId="0" borderId="89" xfId="146" applyFont="1" applyBorder="1" applyAlignment="1">
      <alignment/>
      <protection/>
    </xf>
    <xf numFmtId="0" fontId="4" fillId="0" borderId="90" xfId="146" applyFont="1" applyBorder="1" applyAlignment="1">
      <alignment/>
      <protection/>
    </xf>
    <xf numFmtId="0" fontId="4" fillId="0" borderId="43" xfId="146" applyFont="1" applyBorder="1" applyAlignment="1">
      <alignment/>
      <protection/>
    </xf>
    <xf numFmtId="0" fontId="28" fillId="0" borderId="11" xfId="146" applyFont="1" applyBorder="1" applyAlignment="1">
      <alignment/>
      <protection/>
    </xf>
    <xf numFmtId="0" fontId="28" fillId="0" borderId="43" xfId="146" applyFont="1" applyBorder="1" applyAlignment="1">
      <alignment/>
      <protection/>
    </xf>
    <xf numFmtId="0" fontId="28" fillId="0" borderId="12" xfId="146" applyFont="1" applyBorder="1" applyAlignment="1">
      <alignment/>
      <protection/>
    </xf>
    <xf numFmtId="0" fontId="4" fillId="0" borderId="91" xfId="146" applyFont="1" applyBorder="1" applyAlignment="1">
      <alignment/>
      <protection/>
    </xf>
    <xf numFmtId="0" fontId="4" fillId="0" borderId="27" xfId="146" applyFont="1" applyBorder="1" applyAlignment="1">
      <alignment/>
      <protection/>
    </xf>
    <xf numFmtId="176" fontId="28" fillId="0" borderId="20" xfId="146" applyNumberFormat="1" applyFont="1" applyBorder="1" applyAlignment="1">
      <alignment horizontal="left"/>
      <protection/>
    </xf>
    <xf numFmtId="176" fontId="28" fillId="0" borderId="92" xfId="146" applyNumberFormat="1" applyFont="1" applyBorder="1" applyAlignment="1">
      <alignment horizontal="left"/>
      <protection/>
    </xf>
    <xf numFmtId="0" fontId="4" fillId="0" borderId="88" xfId="146" applyFont="1" applyBorder="1" applyAlignment="1">
      <alignment horizontal="center" vertical="center"/>
      <protection/>
    </xf>
    <xf numFmtId="0" fontId="4" fillId="0" borderId="22" xfId="146" applyFont="1" applyBorder="1" applyAlignment="1">
      <alignment horizontal="center" vertical="center"/>
      <protection/>
    </xf>
    <xf numFmtId="0" fontId="4" fillId="0" borderId="26" xfId="146" applyFont="1" applyBorder="1" applyAlignment="1">
      <alignment horizontal="center" vertical="center"/>
      <protection/>
    </xf>
    <xf numFmtId="0" fontId="4" fillId="0" borderId="13" xfId="146" applyFont="1" applyBorder="1" applyAlignment="1">
      <alignment horizontal="center" vertical="center"/>
      <protection/>
    </xf>
    <xf numFmtId="0" fontId="4" fillId="0" borderId="93" xfId="146" applyFont="1" applyBorder="1" applyAlignment="1">
      <alignment horizontal="center" vertical="center" wrapText="1" shrinkToFit="1"/>
      <protection/>
    </xf>
    <xf numFmtId="0" fontId="4" fillId="0" borderId="94" xfId="118" applyBorder="1" applyAlignment="1">
      <alignment horizontal="center" vertical="center" wrapText="1" shrinkToFit="1"/>
      <protection/>
    </xf>
    <xf numFmtId="0" fontId="4" fillId="0" borderId="93" xfId="146" applyFont="1" applyBorder="1" applyAlignment="1">
      <alignment horizontal="center" vertical="center" wrapText="1"/>
      <protection/>
    </xf>
    <xf numFmtId="0" fontId="4" fillId="0" borderId="94" xfId="118" applyBorder="1" applyAlignment="1">
      <alignment horizontal="center" vertical="center" wrapText="1"/>
      <protection/>
    </xf>
    <xf numFmtId="0" fontId="4" fillId="0" borderId="26" xfId="146" applyFont="1" applyBorder="1" applyAlignment="1">
      <alignment horizontal="center"/>
      <protection/>
    </xf>
    <xf numFmtId="0" fontId="4" fillId="0" borderId="89" xfId="146" applyFont="1" applyBorder="1" applyAlignment="1">
      <alignment horizontal="center"/>
      <protection/>
    </xf>
    <xf numFmtId="0" fontId="4" fillId="0" borderId="17" xfId="146" applyFont="1" applyBorder="1" applyAlignment="1">
      <alignment/>
      <protection/>
    </xf>
    <xf numFmtId="0" fontId="4" fillId="0" borderId="95" xfId="146" applyFont="1" applyBorder="1" applyAlignment="1">
      <alignment/>
      <protection/>
    </xf>
    <xf numFmtId="176" fontId="28" fillId="0" borderId="96" xfId="146" applyNumberFormat="1" applyFont="1" applyBorder="1" applyAlignment="1">
      <alignment horizontal="center"/>
      <protection/>
    </xf>
    <xf numFmtId="176" fontId="28" fillId="0" borderId="18" xfId="146" applyNumberFormat="1" applyFont="1" applyBorder="1" applyAlignment="1">
      <alignment horizontal="center"/>
      <protection/>
    </xf>
    <xf numFmtId="0" fontId="28" fillId="0" borderId="18" xfId="146" applyFont="1" applyBorder="1" applyAlignment="1">
      <alignment horizontal="left"/>
      <protection/>
    </xf>
    <xf numFmtId="0" fontId="28" fillId="0" borderId="87" xfId="146" applyFont="1" applyBorder="1" applyAlignment="1">
      <alignment horizontal="left"/>
      <protection/>
    </xf>
    <xf numFmtId="0" fontId="4" fillId="0" borderId="97" xfId="146" applyFont="1" applyBorder="1" applyAlignment="1">
      <alignment horizontal="center"/>
      <protection/>
    </xf>
    <xf numFmtId="0" fontId="4" fillId="0" borderId="98" xfId="146" applyFont="1" applyBorder="1" applyAlignment="1">
      <alignment horizontal="center"/>
      <protection/>
    </xf>
    <xf numFmtId="0" fontId="28" fillId="0" borderId="99" xfId="146" applyFont="1" applyBorder="1" applyAlignment="1">
      <alignment horizontal="left"/>
      <protection/>
    </xf>
    <xf numFmtId="0" fontId="28" fillId="0" borderId="42" xfId="146" applyFont="1" applyBorder="1" applyAlignment="1">
      <alignment horizontal="left"/>
      <protection/>
    </xf>
    <xf numFmtId="56" fontId="0" fillId="0" borderId="22" xfId="146" applyNumberFormat="1" applyFont="1" applyBorder="1" applyAlignment="1">
      <alignment horizontal="center"/>
      <protection/>
    </xf>
    <xf numFmtId="0" fontId="4" fillId="0" borderId="13" xfId="146" applyFont="1" applyBorder="1" applyAlignment="1">
      <alignment horizontal="center"/>
      <protection/>
    </xf>
    <xf numFmtId="0" fontId="28" fillId="0" borderId="13" xfId="146" applyFont="1" applyBorder="1" applyAlignment="1">
      <alignment horizontal="left"/>
      <protection/>
    </xf>
    <xf numFmtId="0" fontId="28" fillId="0" borderId="21" xfId="146" applyFont="1" applyBorder="1" applyAlignment="1">
      <alignment horizontal="left"/>
      <protection/>
    </xf>
    <xf numFmtId="56" fontId="4" fillId="0" borderId="22" xfId="146" applyNumberFormat="1" applyFont="1" applyBorder="1" applyAlignment="1">
      <alignment horizontal="center"/>
      <protection/>
    </xf>
    <xf numFmtId="0" fontId="4" fillId="0" borderId="34" xfId="146" applyFont="1" applyBorder="1" applyAlignment="1">
      <alignment horizontal="center"/>
      <protection/>
    </xf>
    <xf numFmtId="0" fontId="4" fillId="0" borderId="32" xfId="146" applyFont="1" applyBorder="1" applyAlignment="1">
      <alignment horizontal="center"/>
      <protection/>
    </xf>
    <xf numFmtId="0" fontId="28" fillId="0" borderId="32" xfId="146" applyFont="1" applyBorder="1" applyAlignment="1">
      <alignment horizontal="left"/>
      <protection/>
    </xf>
    <xf numFmtId="0" fontId="28" fillId="0" borderId="33" xfId="146" applyFont="1" applyBorder="1" applyAlignment="1">
      <alignment horizontal="left"/>
      <protection/>
    </xf>
    <xf numFmtId="0" fontId="4" fillId="0" borderId="100" xfId="146" applyFont="1" applyBorder="1" applyAlignment="1">
      <alignment horizontal="center" vertical="center"/>
      <protection/>
    </xf>
    <xf numFmtId="0" fontId="4" fillId="0" borderId="101" xfId="146" applyFont="1" applyBorder="1" applyAlignment="1">
      <alignment horizontal="center" vertical="center"/>
      <protection/>
    </xf>
    <xf numFmtId="0" fontId="4" fillId="0" borderId="91" xfId="146" applyFont="1" applyBorder="1" applyAlignment="1">
      <alignment horizontal="center" vertical="center"/>
      <protection/>
    </xf>
    <xf numFmtId="0" fontId="4" fillId="0" borderId="31" xfId="146" applyFont="1" applyBorder="1" applyAlignment="1">
      <alignment horizontal="center" vertical="center"/>
      <protection/>
    </xf>
    <xf numFmtId="176" fontId="28" fillId="0" borderId="102" xfId="146" applyNumberFormat="1" applyFont="1" applyBorder="1" applyAlignment="1">
      <alignment horizontal="center"/>
      <protection/>
    </xf>
    <xf numFmtId="176" fontId="28" fillId="0" borderId="99" xfId="146" applyNumberFormat="1" applyFont="1" applyBorder="1" applyAlignment="1">
      <alignment horizontal="center"/>
      <protection/>
    </xf>
    <xf numFmtId="176" fontId="28" fillId="0" borderId="98" xfId="146" applyNumberFormat="1" applyFont="1" applyBorder="1" applyAlignment="1">
      <alignment horizontal="center"/>
      <protection/>
    </xf>
    <xf numFmtId="32" fontId="28" fillId="0" borderId="99" xfId="146" applyNumberFormat="1" applyFont="1" applyBorder="1" applyAlignment="1">
      <alignment horizontal="left"/>
      <protection/>
    </xf>
    <xf numFmtId="32" fontId="28" fillId="0" borderId="42" xfId="146" applyNumberFormat="1" applyFont="1" applyBorder="1" applyAlignment="1">
      <alignment horizontal="left"/>
      <protection/>
    </xf>
    <xf numFmtId="0" fontId="28" fillId="0" borderId="27" xfId="146" applyFont="1" applyBorder="1" applyAlignment="1">
      <alignment horizontal="left" vertical="top" wrapText="1"/>
      <protection/>
    </xf>
    <xf numFmtId="0" fontId="28" fillId="0" borderId="29" xfId="146" applyFont="1" applyBorder="1" applyAlignment="1">
      <alignment horizontal="left" vertical="top" wrapText="1"/>
      <protection/>
    </xf>
    <xf numFmtId="0" fontId="4" fillId="0" borderId="100" xfId="146" applyFont="1" applyBorder="1" applyAlignment="1">
      <alignment/>
      <protection/>
    </xf>
    <xf numFmtId="0" fontId="4" fillId="0" borderId="101" xfId="146" applyFont="1" applyBorder="1" applyAlignment="1">
      <alignment/>
      <protection/>
    </xf>
    <xf numFmtId="0" fontId="4" fillId="0" borderId="103" xfId="118" applyBorder="1" applyAlignment="1">
      <alignment horizontal="left" vertical="top" wrapText="1"/>
      <protection/>
    </xf>
    <xf numFmtId="0" fontId="4" fillId="0" borderId="25" xfId="118" applyBorder="1" applyAlignment="1">
      <alignment horizontal="left" vertical="top" wrapText="1"/>
      <protection/>
    </xf>
    <xf numFmtId="0" fontId="4" fillId="0" borderId="104" xfId="118" applyBorder="1" applyAlignment="1">
      <alignment horizontal="left" vertical="top" wrapText="1"/>
      <protection/>
    </xf>
    <xf numFmtId="0" fontId="4" fillId="0" borderId="45" xfId="118" applyBorder="1" applyAlignment="1">
      <alignment horizontal="left" vertical="top" wrapText="1"/>
      <protection/>
    </xf>
    <xf numFmtId="0" fontId="4" fillId="0" borderId="0" xfId="118" applyBorder="1" applyAlignment="1">
      <alignment horizontal="left" vertical="top" wrapText="1"/>
      <protection/>
    </xf>
    <xf numFmtId="0" fontId="4" fillId="0" borderId="105" xfId="118" applyBorder="1" applyAlignment="1">
      <alignment horizontal="left" vertical="top" wrapText="1"/>
      <protection/>
    </xf>
    <xf numFmtId="0" fontId="4" fillId="0" borderId="106" xfId="118" applyBorder="1" applyAlignment="1">
      <alignment horizontal="left" vertical="top" wrapText="1"/>
      <protection/>
    </xf>
    <xf numFmtId="0" fontId="4" fillId="0" borderId="107" xfId="118" applyBorder="1" applyAlignment="1">
      <alignment horizontal="left" vertical="top" wrapText="1"/>
      <protection/>
    </xf>
    <xf numFmtId="0" fontId="4" fillId="0" borderId="108" xfId="118" applyBorder="1" applyAlignment="1">
      <alignment horizontal="left" vertical="top" wrapText="1"/>
      <protection/>
    </xf>
    <xf numFmtId="0" fontId="28" fillId="0" borderId="23" xfId="146" applyFont="1" applyBorder="1" applyAlignment="1">
      <alignment/>
      <protection/>
    </xf>
    <xf numFmtId="0" fontId="28" fillId="0" borderId="24" xfId="146" applyFont="1" applyBorder="1" applyAlignment="1">
      <alignment/>
      <protection/>
    </xf>
    <xf numFmtId="0" fontId="28" fillId="0" borderId="91" xfId="146" applyFont="1" applyBorder="1" applyAlignment="1">
      <alignment/>
      <protection/>
    </xf>
    <xf numFmtId="0" fontId="28" fillId="0" borderId="31" xfId="146" applyFont="1" applyBorder="1" applyAlignment="1">
      <alignment/>
      <protection/>
    </xf>
    <xf numFmtId="0" fontId="28" fillId="0" borderId="20" xfId="146" applyFont="1" applyBorder="1" applyAlignment="1">
      <alignment/>
      <protection/>
    </xf>
    <xf numFmtId="0" fontId="28" fillId="0" borderId="92" xfId="146" applyFont="1" applyBorder="1" applyAlignment="1">
      <alignment/>
      <protection/>
    </xf>
    <xf numFmtId="0" fontId="28" fillId="0" borderId="28" xfId="146" applyFont="1" applyBorder="1" applyAlignment="1">
      <alignment/>
      <protection/>
    </xf>
    <xf numFmtId="0" fontId="4" fillId="0" borderId="25" xfId="146" applyFont="1" applyBorder="1" applyAlignment="1">
      <alignment/>
      <protection/>
    </xf>
    <xf numFmtId="0" fontId="28" fillId="0" borderId="103" xfId="146" applyFont="1" applyBorder="1" applyAlignment="1">
      <alignment/>
      <protection/>
    </xf>
    <xf numFmtId="0" fontId="28" fillId="0" borderId="25" xfId="146" applyFont="1" applyBorder="1" applyAlignment="1">
      <alignment/>
      <protection/>
    </xf>
    <xf numFmtId="0" fontId="28" fillId="0" borderId="104" xfId="146" applyFont="1" applyBorder="1" applyAlignment="1">
      <alignment/>
      <protection/>
    </xf>
    <xf numFmtId="0" fontId="4" fillId="0" borderId="18" xfId="146" applyFont="1" applyBorder="1" applyAlignment="1">
      <alignment/>
      <protection/>
    </xf>
    <xf numFmtId="0" fontId="28" fillId="0" borderId="96" xfId="146" applyFont="1" applyBorder="1" applyAlignment="1">
      <alignment/>
      <protection/>
    </xf>
    <xf numFmtId="0" fontId="28" fillId="0" borderId="18" xfId="146" applyFont="1" applyBorder="1" applyAlignment="1">
      <alignment/>
      <protection/>
    </xf>
    <xf numFmtId="0" fontId="28" fillId="0" borderId="87" xfId="146" applyFont="1" applyBorder="1" applyAlignment="1">
      <alignment/>
      <protection/>
    </xf>
    <xf numFmtId="0" fontId="4" fillId="0" borderId="23" xfId="146" applyFont="1" applyBorder="1" applyAlignment="1">
      <alignment/>
      <protection/>
    </xf>
    <xf numFmtId="0" fontId="4" fillId="0" borderId="0" xfId="146" applyFont="1" applyBorder="1" applyAlignment="1">
      <alignment/>
      <protection/>
    </xf>
    <xf numFmtId="0" fontId="28" fillId="0" borderId="106" xfId="146" applyFont="1" applyBorder="1" applyAlignment="1">
      <alignment/>
      <protection/>
    </xf>
    <xf numFmtId="0" fontId="28" fillId="0" borderId="107" xfId="146" applyFont="1" applyBorder="1" applyAlignment="1">
      <alignment/>
      <protection/>
    </xf>
    <xf numFmtId="0" fontId="28" fillId="0" borderId="108" xfId="146" applyFont="1" applyBorder="1" applyAlignment="1">
      <alignment/>
      <protection/>
    </xf>
    <xf numFmtId="0" fontId="28" fillId="0" borderId="20" xfId="144" applyFont="1" applyBorder="1" applyAlignment="1">
      <alignment/>
      <protection/>
    </xf>
    <xf numFmtId="0" fontId="28" fillId="0" borderId="92" xfId="144" applyFont="1" applyBorder="1" applyAlignment="1">
      <alignment/>
      <protection/>
    </xf>
    <xf numFmtId="0" fontId="28" fillId="0" borderId="28" xfId="144" applyFont="1" applyBorder="1" applyAlignment="1">
      <alignment/>
      <protection/>
    </xf>
    <xf numFmtId="0" fontId="28" fillId="0" borderId="0" xfId="146" applyFont="1" applyBorder="1" applyAlignment="1">
      <alignment/>
      <protection/>
    </xf>
    <xf numFmtId="0" fontId="28" fillId="0" borderId="14" xfId="146" applyFont="1" applyBorder="1" applyAlignment="1">
      <alignment/>
      <protection/>
    </xf>
    <xf numFmtId="0" fontId="28" fillId="0" borderId="109" xfId="146" applyFont="1" applyBorder="1" applyAlignment="1">
      <alignment/>
      <protection/>
    </xf>
    <xf numFmtId="0" fontId="28" fillId="0" borderId="110" xfId="146" applyFont="1" applyBorder="1" applyAlignment="1">
      <alignment/>
      <protection/>
    </xf>
    <xf numFmtId="0" fontId="28" fillId="0" borderId="111" xfId="146" applyFont="1" applyBorder="1" applyAlignment="1">
      <alignment/>
      <protection/>
    </xf>
    <xf numFmtId="0" fontId="29" fillId="0" borderId="17" xfId="144" applyFont="1" applyBorder="1" applyAlignment="1">
      <alignment horizontal="left" vertical="center" wrapText="1"/>
      <protection/>
    </xf>
    <xf numFmtId="0" fontId="4" fillId="0" borderId="95" xfId="118" applyBorder="1" applyAlignment="1">
      <alignment horizontal="left" vertical="center" wrapText="1"/>
      <protection/>
    </xf>
    <xf numFmtId="0" fontId="4" fillId="0" borderId="18" xfId="118" applyBorder="1">
      <alignment/>
      <protection/>
    </xf>
    <xf numFmtId="0" fontId="4" fillId="0" borderId="87" xfId="118" applyBorder="1">
      <alignment/>
      <protection/>
    </xf>
    <xf numFmtId="0" fontId="4" fillId="0" borderId="25" xfId="118" applyFont="1" applyBorder="1" applyAlignment="1">
      <alignment vertical="center" wrapText="1"/>
      <protection/>
    </xf>
    <xf numFmtId="0" fontId="4" fillId="0" borderId="0" xfId="118">
      <alignment/>
      <protection/>
    </xf>
    <xf numFmtId="0" fontId="4" fillId="0" borderId="0" xfId="118" applyBorder="1" applyAlignment="1">
      <alignment vertical="center"/>
      <protection/>
    </xf>
    <xf numFmtId="0" fontId="4" fillId="0" borderId="0" xfId="118" applyAlignment="1">
      <alignment/>
      <protection/>
    </xf>
    <xf numFmtId="0" fontId="4" fillId="0" borderId="0" xfId="118" applyFont="1" applyAlignment="1">
      <alignment horizontal="center"/>
      <protection/>
    </xf>
    <xf numFmtId="0" fontId="29" fillId="0" borderId="23" xfId="144" applyFont="1" applyBorder="1" applyAlignment="1">
      <alignment vertical="center"/>
      <protection/>
    </xf>
    <xf numFmtId="0" fontId="29" fillId="0" borderId="0" xfId="144" applyFont="1" applyBorder="1" applyAlignment="1">
      <alignment vertical="center"/>
      <protection/>
    </xf>
    <xf numFmtId="0" fontId="4" fillId="0" borderId="91" xfId="118" applyBorder="1" applyAlignment="1">
      <alignment vertical="center"/>
      <protection/>
    </xf>
    <xf numFmtId="0" fontId="4" fillId="0" borderId="27" xfId="118" applyBorder="1" applyAlignment="1">
      <alignment vertical="center"/>
      <protection/>
    </xf>
    <xf numFmtId="0" fontId="4" fillId="0" borderId="11" xfId="118" applyBorder="1">
      <alignment/>
      <protection/>
    </xf>
    <xf numFmtId="0" fontId="4" fillId="0" borderId="43" xfId="118" applyBorder="1">
      <alignment/>
      <protection/>
    </xf>
    <xf numFmtId="0" fontId="4" fillId="0" borderId="12" xfId="118" applyBorder="1">
      <alignment/>
      <protection/>
    </xf>
    <xf numFmtId="0" fontId="4" fillId="0" borderId="20" xfId="118" applyBorder="1">
      <alignment/>
      <protection/>
    </xf>
    <xf numFmtId="0" fontId="4" fillId="0" borderId="92" xfId="118" applyBorder="1">
      <alignment/>
      <protection/>
    </xf>
    <xf numFmtId="0" fontId="4" fillId="0" borderId="19" xfId="118" applyBorder="1">
      <alignment/>
      <protection/>
    </xf>
    <xf numFmtId="0" fontId="29" fillId="0" borderId="23" xfId="144" applyFont="1" applyBorder="1" applyAlignment="1">
      <alignment horizontal="center" vertical="center" wrapText="1"/>
      <protection/>
    </xf>
    <xf numFmtId="0" fontId="29" fillId="0" borderId="24" xfId="144" applyFont="1" applyBorder="1" applyAlignment="1">
      <alignment horizontal="center" vertical="center" wrapText="1"/>
      <protection/>
    </xf>
    <xf numFmtId="0" fontId="29" fillId="0" borderId="91" xfId="118" applyFont="1" applyBorder="1" applyAlignment="1">
      <alignment horizontal="center" vertical="center" wrapText="1"/>
      <protection/>
    </xf>
    <xf numFmtId="0" fontId="29" fillId="0" borderId="31" xfId="118" applyFont="1" applyBorder="1" applyAlignment="1">
      <alignment horizontal="center" vertical="center" wrapText="1"/>
      <protection/>
    </xf>
    <xf numFmtId="0" fontId="28" fillId="0" borderId="106" xfId="144" applyFont="1" applyBorder="1" applyAlignment="1">
      <alignment/>
      <protection/>
    </xf>
    <xf numFmtId="0" fontId="28" fillId="0" borderId="107" xfId="144" applyFont="1" applyBorder="1" applyAlignment="1">
      <alignment/>
      <protection/>
    </xf>
    <xf numFmtId="0" fontId="28" fillId="0" borderId="108" xfId="144" applyFont="1" applyBorder="1" applyAlignment="1">
      <alignment/>
      <protection/>
    </xf>
    <xf numFmtId="0" fontId="4" fillId="0" borderId="27" xfId="118" applyBorder="1">
      <alignment/>
      <protection/>
    </xf>
    <xf numFmtId="0" fontId="29" fillId="0" borderId="100" xfId="144" applyFont="1" applyBorder="1" applyAlignment="1">
      <alignment vertical="center" wrapText="1"/>
      <protection/>
    </xf>
    <xf numFmtId="0" fontId="29" fillId="0" borderId="25" xfId="144" applyFont="1" applyBorder="1" applyAlignment="1">
      <alignment vertical="center"/>
      <protection/>
    </xf>
    <xf numFmtId="0" fontId="28" fillId="0" borderId="102" xfId="144" applyFont="1" applyBorder="1" applyAlignment="1">
      <alignment vertical="center"/>
      <protection/>
    </xf>
    <xf numFmtId="0" fontId="28" fillId="0" borderId="98" xfId="144" applyFont="1" applyBorder="1" applyAlignment="1">
      <alignment vertical="center"/>
      <protection/>
    </xf>
    <xf numFmtId="0" fontId="4" fillId="0" borderId="102" xfId="118" applyBorder="1">
      <alignment/>
      <protection/>
    </xf>
    <xf numFmtId="0" fontId="4" fillId="0" borderId="99" xfId="118" applyBorder="1">
      <alignment/>
      <protection/>
    </xf>
    <xf numFmtId="0" fontId="4" fillId="0" borderId="98" xfId="118" applyBorder="1">
      <alignment/>
      <protection/>
    </xf>
    <xf numFmtId="0" fontId="28" fillId="0" borderId="11" xfId="144" applyFont="1" applyBorder="1" applyAlignment="1">
      <alignment vertical="center"/>
      <protection/>
    </xf>
    <xf numFmtId="0" fontId="28" fillId="0" borderId="12" xfId="144" applyFont="1" applyBorder="1" applyAlignment="1">
      <alignment vertical="center"/>
      <protection/>
    </xf>
    <xf numFmtId="0" fontId="28" fillId="0" borderId="20" xfId="144" applyFont="1" applyBorder="1" applyAlignment="1">
      <alignment vertical="center"/>
      <protection/>
    </xf>
    <xf numFmtId="0" fontId="28" fillId="0" borderId="19" xfId="144" applyFont="1" applyBorder="1" applyAlignment="1">
      <alignment vertical="center"/>
      <protection/>
    </xf>
    <xf numFmtId="0" fontId="28" fillId="0" borderId="20" xfId="146" applyFont="1" applyBorder="1" applyAlignment="1">
      <alignment horizontal="left"/>
      <protection/>
    </xf>
    <xf numFmtId="0" fontId="28" fillId="0" borderId="92" xfId="146" applyFont="1" applyBorder="1" applyAlignment="1">
      <alignment horizontal="left"/>
      <protection/>
    </xf>
    <xf numFmtId="0" fontId="28" fillId="0" borderId="28" xfId="146" applyFont="1" applyBorder="1" applyAlignment="1">
      <alignment horizontal="left"/>
      <protection/>
    </xf>
    <xf numFmtId="0" fontId="4" fillId="0" borderId="45" xfId="118" applyBorder="1" applyAlignment="1">
      <alignment horizontal="left"/>
      <protection/>
    </xf>
    <xf numFmtId="0" fontId="4" fillId="0" borderId="0" xfId="118" applyBorder="1" applyAlignment="1">
      <alignment horizontal="left"/>
      <protection/>
    </xf>
    <xf numFmtId="0" fontId="4" fillId="0" borderId="105" xfId="118" applyBorder="1" applyAlignment="1">
      <alignment horizontal="left"/>
      <protection/>
    </xf>
    <xf numFmtId="0" fontId="4" fillId="0" borderId="106" xfId="118" applyBorder="1" applyAlignment="1">
      <alignment horizontal="left"/>
      <protection/>
    </xf>
    <xf numFmtId="0" fontId="4" fillId="0" borderId="107" xfId="118" applyBorder="1" applyAlignment="1">
      <alignment horizontal="left"/>
      <protection/>
    </xf>
    <xf numFmtId="0" fontId="4" fillId="0" borderId="108" xfId="118" applyBorder="1" applyAlignment="1">
      <alignment horizontal="left"/>
      <protection/>
    </xf>
    <xf numFmtId="0" fontId="4" fillId="0" borderId="103" xfId="118" applyBorder="1" applyAlignment="1">
      <alignment horizontal="left"/>
      <protection/>
    </xf>
    <xf numFmtId="0" fontId="4" fillId="0" borderId="25" xfId="118" applyBorder="1" applyAlignment="1">
      <alignment horizontal="left"/>
      <protection/>
    </xf>
    <xf numFmtId="0" fontId="4" fillId="0" borderId="104" xfId="118" applyBorder="1" applyAlignment="1">
      <alignment horizontal="left"/>
      <protection/>
    </xf>
    <xf numFmtId="0" fontId="28" fillId="0" borderId="11" xfId="146" applyFont="1" applyBorder="1" applyAlignment="1">
      <alignment horizontal="left"/>
      <protection/>
    </xf>
    <xf numFmtId="0" fontId="28" fillId="0" borderId="43" xfId="146" applyFont="1" applyBorder="1" applyAlignment="1">
      <alignment horizontal="left"/>
      <protection/>
    </xf>
    <xf numFmtId="0" fontId="28" fillId="0" borderId="14" xfId="146" applyFont="1" applyBorder="1" applyAlignment="1">
      <alignment horizontal="left"/>
      <protection/>
    </xf>
    <xf numFmtId="0" fontId="28" fillId="0" borderId="18" xfId="145" applyFont="1" applyBorder="1" applyAlignment="1">
      <alignment horizontal="left"/>
      <protection/>
    </xf>
    <xf numFmtId="0" fontId="28" fillId="0" borderId="87" xfId="145" applyFont="1" applyBorder="1" applyAlignment="1">
      <alignment horizontal="left"/>
      <protection/>
    </xf>
    <xf numFmtId="0" fontId="28" fillId="0" borderId="102" xfId="146" applyFont="1" applyBorder="1" applyAlignment="1">
      <alignment horizontal="left"/>
      <protection/>
    </xf>
    <xf numFmtId="0" fontId="4" fillId="0" borderId="93" xfId="146" applyFont="1" applyBorder="1" applyAlignment="1">
      <alignment horizontal="center" wrapText="1" shrinkToFit="1"/>
      <protection/>
    </xf>
    <xf numFmtId="0" fontId="4" fillId="0" borderId="94" xfId="118" applyBorder="1" applyAlignment="1">
      <alignment horizontal="center" wrapText="1" shrinkToFit="1"/>
      <protection/>
    </xf>
    <xf numFmtId="0" fontId="4" fillId="0" borderId="93" xfId="146" applyFont="1" applyBorder="1" applyAlignment="1">
      <alignment horizontal="center" wrapText="1"/>
      <protection/>
    </xf>
    <xf numFmtId="0" fontId="4" fillId="0" borderId="94" xfId="118" applyBorder="1" applyAlignment="1">
      <alignment horizontal="center" wrapText="1"/>
      <protection/>
    </xf>
    <xf numFmtId="0" fontId="0" fillId="0" borderId="0" xfId="146" applyFont="1" applyBorder="1" applyAlignment="1">
      <alignment/>
      <protection/>
    </xf>
    <xf numFmtId="0" fontId="26" fillId="0" borderId="35" xfId="146" applyFont="1" applyBorder="1" applyAlignment="1">
      <alignment horizontal="center"/>
      <protection/>
    </xf>
    <xf numFmtId="31" fontId="27" fillId="0" borderId="35" xfId="146" applyNumberFormat="1" applyFont="1" applyBorder="1" applyAlignment="1">
      <alignment horizontal="center"/>
      <protection/>
    </xf>
    <xf numFmtId="0" fontId="0" fillId="0" borderId="40" xfId="146" applyFont="1" applyBorder="1" applyAlignment="1">
      <alignment/>
      <protection/>
    </xf>
    <xf numFmtId="0" fontId="28" fillId="0" borderId="40" xfId="146" applyFont="1" applyBorder="1" applyAlignment="1">
      <alignment/>
      <protection/>
    </xf>
    <xf numFmtId="0" fontId="0" fillId="0" borderId="39" xfId="146" applyFont="1" applyBorder="1" applyAlignment="1">
      <alignment/>
      <protection/>
    </xf>
    <xf numFmtId="0" fontId="0" fillId="0" borderId="86" xfId="146" applyFont="1" applyBorder="1" applyAlignment="1">
      <alignment/>
      <protection/>
    </xf>
    <xf numFmtId="183" fontId="28" fillId="0" borderId="39" xfId="146" applyNumberFormat="1" applyFont="1" applyBorder="1" applyAlignment="1">
      <alignment horizontal="left"/>
      <protection/>
    </xf>
    <xf numFmtId="0" fontId="0" fillId="0" borderId="40" xfId="146" applyFont="1" applyBorder="1" applyAlignment="1">
      <alignment horizontal="center" vertical="center"/>
      <protection/>
    </xf>
    <xf numFmtId="0" fontId="0" fillId="0" borderId="40" xfId="146" applyFont="1" applyBorder="1" applyAlignment="1">
      <alignment horizontal="center" vertical="center" wrapText="1" shrinkToFit="1"/>
      <protection/>
    </xf>
    <xf numFmtId="0" fontId="0" fillId="0" borderId="40" xfId="146" applyFont="1" applyBorder="1" applyAlignment="1">
      <alignment horizontal="center" vertical="center" wrapText="1"/>
      <protection/>
    </xf>
    <xf numFmtId="0" fontId="0" fillId="0" borderId="40" xfId="146" applyFont="1" applyBorder="1" applyAlignment="1">
      <alignment horizontal="center"/>
      <protection/>
    </xf>
    <xf numFmtId="183" fontId="28" fillId="0" borderId="39" xfId="146" applyNumberFormat="1" applyFont="1" applyBorder="1" applyAlignment="1">
      <alignment horizontal="center"/>
      <protection/>
    </xf>
    <xf numFmtId="0" fontId="28" fillId="0" borderId="38" xfId="146" applyFont="1" applyBorder="1" applyAlignment="1">
      <alignment horizontal="left"/>
      <protection/>
    </xf>
    <xf numFmtId="56" fontId="0" fillId="0" borderId="40" xfId="146" applyNumberFormat="1" applyFont="1" applyBorder="1" applyAlignment="1">
      <alignment horizontal="center" wrapText="1"/>
      <protection/>
    </xf>
    <xf numFmtId="0" fontId="5" fillId="0" borderId="40" xfId="146" applyFont="1" applyBorder="1" applyAlignment="1">
      <alignment horizontal="left" wrapText="1"/>
      <protection/>
    </xf>
    <xf numFmtId="191" fontId="28" fillId="0" borderId="40" xfId="146" applyNumberFormat="1" applyFont="1" applyBorder="1" applyAlignment="1">
      <alignment horizontal="center"/>
      <protection/>
    </xf>
    <xf numFmtId="32" fontId="28" fillId="0" borderId="38" xfId="146" applyNumberFormat="1" applyFont="1" applyBorder="1" applyAlignment="1">
      <alignment horizontal="left"/>
      <protection/>
    </xf>
    <xf numFmtId="0" fontId="28" fillId="0" borderId="46" xfId="146" applyFont="1" applyBorder="1" applyAlignment="1">
      <alignment horizontal="left" vertical="top" wrapText="1"/>
      <protection/>
    </xf>
    <xf numFmtId="0" fontId="0" fillId="0" borderId="112" xfId="146" applyFont="1" applyBorder="1" applyAlignment="1">
      <alignment/>
      <protection/>
    </xf>
    <xf numFmtId="0" fontId="4" fillId="0" borderId="40" xfId="118" applyFont="1" applyBorder="1" applyAlignment="1">
      <alignment horizontal="left" vertical="top" wrapText="1"/>
      <protection/>
    </xf>
    <xf numFmtId="0" fontId="28" fillId="0" borderId="113" xfId="146" applyFont="1" applyBorder="1" applyAlignment="1">
      <alignment/>
      <protection/>
    </xf>
    <xf numFmtId="0" fontId="28" fillId="0" borderId="114" xfId="146" applyFont="1" applyBorder="1" applyAlignment="1">
      <alignment/>
      <protection/>
    </xf>
    <xf numFmtId="0" fontId="0" fillId="0" borderId="115" xfId="146" applyFont="1" applyBorder="1" applyAlignment="1">
      <alignment/>
      <protection/>
    </xf>
    <xf numFmtId="0" fontId="28" fillId="0" borderId="112" xfId="146" applyFont="1" applyBorder="1" applyAlignment="1">
      <alignment/>
      <protection/>
    </xf>
    <xf numFmtId="0" fontId="28" fillId="0" borderId="114" xfId="144" applyFont="1" applyBorder="1" applyAlignment="1">
      <alignment/>
      <protection/>
    </xf>
    <xf numFmtId="0" fontId="28" fillId="0" borderId="40" xfId="144" applyFont="1" applyBorder="1" applyAlignment="1">
      <alignment/>
      <protection/>
    </xf>
    <xf numFmtId="0" fontId="0" fillId="0" borderId="36" xfId="146" applyFont="1" applyBorder="1" applyAlignment="1">
      <alignment/>
      <protection/>
    </xf>
    <xf numFmtId="0" fontId="28" fillId="0" borderId="36" xfId="146" applyFont="1" applyBorder="1" applyAlignment="1">
      <alignment/>
      <protection/>
    </xf>
    <xf numFmtId="0" fontId="4" fillId="0" borderId="37" xfId="118" applyFont="1" applyBorder="1" applyAlignment="1">
      <alignment vertical="center" wrapText="1"/>
      <protection/>
    </xf>
    <xf numFmtId="0" fontId="4" fillId="0" borderId="0" xfId="118" applyFont="1" applyBorder="1">
      <alignment/>
      <protection/>
    </xf>
    <xf numFmtId="0" fontId="4" fillId="0" borderId="0" xfId="118" applyFont="1" applyBorder="1" applyAlignment="1">
      <alignment vertical="center"/>
      <protection/>
    </xf>
    <xf numFmtId="0" fontId="4" fillId="0" borderId="0" xfId="118" applyFont="1" applyBorder="1" applyAlignment="1">
      <alignment horizontal="center"/>
      <protection/>
    </xf>
    <xf numFmtId="0" fontId="29" fillId="0" borderId="40" xfId="144" applyFont="1" applyBorder="1" applyAlignment="1">
      <alignment horizontal="left" vertical="center" wrapText="1"/>
      <protection/>
    </xf>
    <xf numFmtId="0" fontId="4" fillId="0" borderId="38" xfId="118" applyFont="1" applyBorder="1">
      <alignment/>
      <protection/>
    </xf>
    <xf numFmtId="0" fontId="29" fillId="0" borderId="86" xfId="144" applyFont="1" applyBorder="1" applyAlignment="1">
      <alignment vertical="center"/>
      <protection/>
    </xf>
    <xf numFmtId="0" fontId="4" fillId="0" borderId="40" xfId="118" applyFont="1" applyBorder="1">
      <alignment/>
      <protection/>
    </xf>
    <xf numFmtId="0" fontId="29" fillId="0" borderId="114" xfId="144" applyFont="1" applyBorder="1" applyAlignment="1">
      <alignment horizontal="center" vertical="center" wrapText="1"/>
      <protection/>
    </xf>
    <xf numFmtId="20" fontId="28" fillId="0" borderId="13" xfId="146" applyNumberFormat="1" applyFont="1" applyBorder="1" applyAlignment="1">
      <alignment horizontal="left"/>
      <protection/>
    </xf>
    <xf numFmtId="32" fontId="28" fillId="0" borderId="102" xfId="146" applyNumberFormat="1" applyFont="1" applyBorder="1" applyAlignment="1">
      <alignment horizontal="left"/>
      <protection/>
    </xf>
    <xf numFmtId="219" fontId="28" fillId="0" borderId="96" xfId="146" applyNumberFormat="1" applyFont="1" applyBorder="1" applyAlignment="1">
      <alignment horizontal="center"/>
      <protection/>
    </xf>
    <xf numFmtId="219" fontId="28" fillId="0" borderId="18" xfId="146" applyNumberFormat="1" applyFont="1" applyBorder="1" applyAlignment="1">
      <alignment horizontal="center"/>
      <protection/>
    </xf>
    <xf numFmtId="0" fontId="0" fillId="0" borderId="0" xfId="146" applyFont="1" applyAlignment="1">
      <alignment/>
      <protection/>
    </xf>
    <xf numFmtId="0" fontId="0" fillId="0" borderId="26" xfId="146" applyFont="1" applyBorder="1" applyAlignment="1">
      <alignment horizontal="center"/>
      <protection/>
    </xf>
    <xf numFmtId="0" fontId="40" fillId="0" borderId="116" xfId="129" applyNumberFormat="1" applyFont="1" applyBorder="1" applyAlignment="1">
      <alignment/>
    </xf>
    <xf numFmtId="1" fontId="40" fillId="0" borderId="117" xfId="129" applyNumberFormat="1" applyFont="1" applyBorder="1" applyAlignment="1">
      <alignment/>
    </xf>
    <xf numFmtId="1" fontId="40" fillId="0" borderId="118" xfId="129" applyNumberFormat="1" applyFont="1" applyBorder="1" applyAlignment="1">
      <alignment/>
    </xf>
    <xf numFmtId="0" fontId="41" fillId="0" borderId="119" xfId="129" applyNumberFormat="1" applyFont="1" applyBorder="1" applyAlignment="1">
      <alignment horizontal="center"/>
    </xf>
    <xf numFmtId="1" fontId="41" fillId="0" borderId="120" xfId="129" applyNumberFormat="1" applyFont="1" applyBorder="1" applyAlignment="1">
      <alignment horizontal="center"/>
    </xf>
    <xf numFmtId="1" fontId="41" fillId="0" borderId="121" xfId="129" applyNumberFormat="1" applyFont="1" applyBorder="1" applyAlignment="1">
      <alignment horizontal="center"/>
    </xf>
    <xf numFmtId="0" fontId="42" fillId="0" borderId="119" xfId="129" applyNumberFormat="1" applyFont="1" applyBorder="1" applyAlignment="1">
      <alignment horizontal="center"/>
    </xf>
    <xf numFmtId="31" fontId="42" fillId="0" borderId="121" xfId="129" applyNumberFormat="1" applyFont="1" applyBorder="1" applyAlignment="1">
      <alignment horizontal="center"/>
    </xf>
    <xf numFmtId="0" fontId="44" fillId="0" borderId="122" xfId="129" applyNumberFormat="1" applyFont="1" applyBorder="1" applyAlignment="1">
      <alignment/>
    </xf>
    <xf numFmtId="1" fontId="43" fillId="0" borderId="123" xfId="129" applyNumberFormat="1" applyFont="1" applyBorder="1" applyAlignment="1">
      <alignment/>
    </xf>
    <xf numFmtId="0" fontId="42" fillId="0" borderId="124" xfId="129" applyNumberFormat="1" applyFont="1" applyBorder="1" applyAlignment="1">
      <alignment/>
    </xf>
    <xf numFmtId="1" fontId="42" fillId="0" borderId="125" xfId="129" applyNumberFormat="1" applyFont="1" applyBorder="1" applyAlignment="1">
      <alignment/>
    </xf>
    <xf numFmtId="1" fontId="42" fillId="0" borderId="126" xfId="129" applyNumberFormat="1" applyFont="1" applyBorder="1" applyAlignment="1">
      <alignment/>
    </xf>
    <xf numFmtId="0" fontId="44" fillId="0" borderId="127" xfId="129" applyNumberFormat="1" applyFont="1" applyBorder="1" applyAlignment="1">
      <alignment/>
    </xf>
    <xf numFmtId="1" fontId="43" fillId="0" borderId="52" xfId="129" applyNumberFormat="1" applyFont="1" applyBorder="1" applyAlignment="1">
      <alignment/>
    </xf>
    <xf numFmtId="0" fontId="42" fillId="0" borderId="53" xfId="129" applyNumberFormat="1" applyFont="1" applyBorder="1" applyAlignment="1">
      <alignment/>
    </xf>
    <xf numFmtId="1" fontId="42" fillId="0" borderId="128" xfId="129" applyNumberFormat="1" applyFont="1" applyBorder="1" applyAlignment="1">
      <alignment/>
    </xf>
    <xf numFmtId="1" fontId="42" fillId="0" borderId="52" xfId="129" applyNumberFormat="1" applyFont="1" applyBorder="1" applyAlignment="1">
      <alignment/>
    </xf>
    <xf numFmtId="0" fontId="44" fillId="0" borderId="129" xfId="129" applyNumberFormat="1" applyFont="1" applyBorder="1" applyAlignment="1">
      <alignment/>
    </xf>
    <xf numFmtId="1" fontId="43" fillId="0" borderId="60" xfId="129" applyNumberFormat="1" applyFont="1" applyBorder="1" applyAlignment="1">
      <alignment/>
    </xf>
    <xf numFmtId="0" fontId="43" fillId="0" borderId="130" xfId="129" applyNumberFormat="1" applyFont="1" applyBorder="1" applyAlignment="1">
      <alignment horizontal="center" vertical="center"/>
    </xf>
    <xf numFmtId="1" fontId="43" fillId="0" borderId="131" xfId="129" applyNumberFormat="1" applyFont="1" applyBorder="1" applyAlignment="1">
      <alignment horizontal="center" vertical="center"/>
    </xf>
    <xf numFmtId="0" fontId="44" fillId="0" borderId="132" xfId="129" applyNumberFormat="1" applyFont="1" applyBorder="1" applyAlignment="1">
      <alignment horizontal="center" vertical="center"/>
    </xf>
    <xf numFmtId="1" fontId="43" fillId="0" borderId="133" xfId="129" applyNumberFormat="1" applyFont="1" applyBorder="1" applyAlignment="1">
      <alignment horizontal="center" vertical="center"/>
    </xf>
    <xf numFmtId="0" fontId="44" fillId="0" borderId="132" xfId="129" applyNumberFormat="1" applyFont="1" applyBorder="1" applyAlignment="1">
      <alignment horizontal="center" vertical="center" wrapText="1"/>
    </xf>
    <xf numFmtId="1" fontId="43" fillId="0" borderId="133" xfId="129" applyNumberFormat="1" applyFont="1" applyBorder="1" applyAlignment="1">
      <alignment horizontal="center" vertical="center" wrapText="1"/>
    </xf>
    <xf numFmtId="0" fontId="44" fillId="0" borderId="124" xfId="129" applyNumberFormat="1" applyFont="1" applyBorder="1" applyAlignment="1">
      <alignment horizontal="center"/>
    </xf>
    <xf numFmtId="1" fontId="43" fillId="0" borderId="126" xfId="129" applyNumberFormat="1" applyFont="1" applyBorder="1" applyAlignment="1">
      <alignment horizontal="center"/>
    </xf>
    <xf numFmtId="0" fontId="44" fillId="0" borderId="39" xfId="129" applyNumberFormat="1" applyFont="1" applyBorder="1" applyAlignment="1">
      <alignment/>
    </xf>
    <xf numFmtId="1" fontId="43" fillId="0" borderId="134" xfId="129" applyNumberFormat="1" applyFont="1" applyBorder="1" applyAlignment="1">
      <alignment/>
    </xf>
    <xf numFmtId="0" fontId="42" fillId="0" borderId="135" xfId="129" applyNumberFormat="1" applyFont="1" applyBorder="1" applyAlignment="1">
      <alignment horizontal="center"/>
    </xf>
    <xf numFmtId="1" fontId="42" fillId="0" borderId="136" xfId="129" applyNumberFormat="1" applyFont="1" applyBorder="1" applyAlignment="1">
      <alignment horizontal="center"/>
    </xf>
    <xf numFmtId="1" fontId="42" fillId="0" borderId="137" xfId="129" applyNumberFormat="1" applyFont="1" applyBorder="1" applyAlignment="1">
      <alignment horizontal="center"/>
    </xf>
    <xf numFmtId="0" fontId="42" fillId="0" borderId="138" xfId="129" applyNumberFormat="1" applyFont="1" applyBorder="1" applyAlignment="1">
      <alignment horizontal="left"/>
    </xf>
    <xf numFmtId="1" fontId="42" fillId="0" borderId="136" xfId="129" applyNumberFormat="1" applyFont="1" applyBorder="1" applyAlignment="1">
      <alignment horizontal="left"/>
    </xf>
    <xf numFmtId="1" fontId="42" fillId="0" borderId="38" xfId="129" applyNumberFormat="1" applyFont="1" applyBorder="1" applyAlignment="1">
      <alignment horizontal="left"/>
    </xf>
    <xf numFmtId="0" fontId="44" fillId="0" borderId="122" xfId="129" applyNumberFormat="1" applyFont="1" applyBorder="1" applyAlignment="1">
      <alignment horizontal="center"/>
    </xf>
    <xf numFmtId="1" fontId="43" fillId="0" borderId="123" xfId="129" applyNumberFormat="1" applyFont="1" applyBorder="1" applyAlignment="1">
      <alignment horizontal="center"/>
    </xf>
    <xf numFmtId="1" fontId="42" fillId="0" borderId="124" xfId="129" applyNumberFormat="1" applyFont="1" applyBorder="1" applyAlignment="1">
      <alignment horizontal="left"/>
    </xf>
    <xf numFmtId="1" fontId="42" fillId="0" borderId="125" xfId="129" applyNumberFormat="1" applyFont="1" applyBorder="1" applyAlignment="1">
      <alignment horizontal="left"/>
    </xf>
    <xf numFmtId="1" fontId="42" fillId="0" borderId="126" xfId="129" applyNumberFormat="1" applyFont="1" applyBorder="1" applyAlignment="1">
      <alignment horizontal="left"/>
    </xf>
    <xf numFmtId="0" fontId="43" fillId="0" borderId="127" xfId="129" applyNumberFormat="1" applyFont="1" applyBorder="1" applyAlignment="1">
      <alignment horizontal="center"/>
    </xf>
    <xf numFmtId="1" fontId="43" fillId="0" borderId="52" xfId="129" applyNumberFormat="1" applyFont="1" applyBorder="1" applyAlignment="1">
      <alignment horizontal="center"/>
    </xf>
    <xf numFmtId="0" fontId="42" fillId="0" borderId="79" xfId="129" applyNumberFormat="1" applyFont="1" applyBorder="1" applyAlignment="1">
      <alignment horizontal="left" vertical="top" wrapText="1"/>
    </xf>
    <xf numFmtId="1" fontId="42" fillId="0" borderId="80" xfId="129" applyNumberFormat="1" applyFont="1" applyBorder="1" applyAlignment="1">
      <alignment horizontal="left"/>
    </xf>
    <xf numFmtId="1" fontId="42" fillId="0" borderId="139" xfId="129" applyNumberFormat="1" applyFont="1" applyBorder="1" applyAlignment="1">
      <alignment horizontal="left"/>
    </xf>
    <xf numFmtId="1" fontId="42" fillId="0" borderId="82" xfId="129" applyNumberFormat="1" applyFont="1" applyBorder="1" applyAlignment="1">
      <alignment horizontal="left"/>
    </xf>
    <xf numFmtId="1" fontId="42" fillId="0" borderId="0" xfId="129" applyNumberFormat="1" applyFont="1" applyBorder="1" applyAlignment="1">
      <alignment horizontal="left"/>
    </xf>
    <xf numFmtId="1" fontId="42" fillId="0" borderId="41" xfId="129" applyNumberFormat="1" applyFont="1" applyBorder="1" applyAlignment="1">
      <alignment horizontal="left"/>
    </xf>
    <xf numFmtId="1" fontId="40" fillId="0" borderId="82" xfId="129" applyNumberFormat="1" applyFont="1" applyBorder="1" applyAlignment="1">
      <alignment/>
    </xf>
    <xf numFmtId="1" fontId="40" fillId="0" borderId="0" xfId="129" applyNumberFormat="1" applyFont="1" applyBorder="1" applyAlignment="1">
      <alignment/>
    </xf>
    <xf numFmtId="1" fontId="40" fillId="0" borderId="41" xfId="129" applyNumberFormat="1" applyFont="1" applyBorder="1" applyAlignment="1">
      <alignment/>
    </xf>
    <xf numFmtId="1" fontId="42" fillId="0" borderId="83" xfId="129" applyNumberFormat="1" applyFont="1" applyBorder="1" applyAlignment="1">
      <alignment horizontal="left"/>
    </xf>
    <xf numFmtId="1" fontId="42" fillId="0" borderId="84" xfId="129" applyNumberFormat="1" applyFont="1" applyBorder="1" applyAlignment="1">
      <alignment horizontal="left"/>
    </xf>
    <xf numFmtId="1" fontId="42" fillId="0" borderId="140" xfId="129" applyNumberFormat="1" applyFont="1" applyBorder="1" applyAlignment="1">
      <alignment horizontal="left"/>
    </xf>
    <xf numFmtId="0" fontId="42" fillId="0" borderId="53" xfId="129" applyNumberFormat="1" applyFont="1" applyBorder="1" applyAlignment="1">
      <alignment horizontal="left" wrapText="1"/>
    </xf>
    <xf numFmtId="1" fontId="42" fillId="0" borderId="128" xfId="129" applyNumberFormat="1" applyFont="1" applyBorder="1" applyAlignment="1">
      <alignment horizontal="left"/>
    </xf>
    <xf numFmtId="1" fontId="42" fillId="0" borderId="50" xfId="129" applyNumberFormat="1" applyFont="1" applyBorder="1" applyAlignment="1">
      <alignment horizontal="left"/>
    </xf>
    <xf numFmtId="1" fontId="43" fillId="0" borderId="127" xfId="129" applyNumberFormat="1" applyFont="1" applyBorder="1" applyAlignment="1">
      <alignment horizontal="center"/>
    </xf>
    <xf numFmtId="1" fontId="42" fillId="0" borderId="53" xfId="129" applyNumberFormat="1" applyFont="1" applyBorder="1" applyAlignment="1">
      <alignment horizontal="left" wrapText="1"/>
    </xf>
    <xf numFmtId="0" fontId="40" fillId="0" borderId="129" xfId="129" applyNumberFormat="1" applyFont="1" applyBorder="1" applyAlignment="1">
      <alignment horizontal="center"/>
    </xf>
    <xf numFmtId="1" fontId="40" fillId="0" borderId="60" xfId="129" applyNumberFormat="1" applyFont="1" applyBorder="1" applyAlignment="1">
      <alignment horizontal="center"/>
    </xf>
    <xf numFmtId="1" fontId="46" fillId="0" borderId="59" xfId="129" applyNumberFormat="1" applyFont="1" applyBorder="1" applyAlignment="1">
      <alignment horizontal="left"/>
    </xf>
    <xf numFmtId="1" fontId="46" fillId="0" borderId="141" xfId="129" applyNumberFormat="1" applyFont="1" applyBorder="1" applyAlignment="1">
      <alignment horizontal="left"/>
    </xf>
    <xf numFmtId="1" fontId="46" fillId="0" borderId="58" xfId="129" applyNumberFormat="1" applyFont="1" applyBorder="1" applyAlignment="1">
      <alignment horizontal="left"/>
    </xf>
    <xf numFmtId="0" fontId="40" fillId="0" borderId="115" xfId="129" applyNumberFormat="1" applyFont="1" applyBorder="1" applyAlignment="1">
      <alignment horizontal="center" vertical="center"/>
    </xf>
    <xf numFmtId="1" fontId="40" fillId="0" borderId="142" xfId="129" applyNumberFormat="1" applyFont="1" applyBorder="1" applyAlignment="1">
      <alignment horizontal="center" vertical="center"/>
    </xf>
    <xf numFmtId="1" fontId="40" fillId="0" borderId="86" xfId="129" applyNumberFormat="1" applyFont="1" applyBorder="1" applyAlignment="1">
      <alignment horizontal="center" vertical="center"/>
    </xf>
    <xf numFmtId="1" fontId="40" fillId="0" borderId="48" xfId="129" applyNumberFormat="1" applyFont="1" applyBorder="1" applyAlignment="1">
      <alignment horizontal="center" vertical="center"/>
    </xf>
    <xf numFmtId="1" fontId="40" fillId="0" borderId="124" xfId="129" applyNumberFormat="1" applyFont="1" applyBorder="1" applyAlignment="1">
      <alignment/>
    </xf>
    <xf numFmtId="1" fontId="40" fillId="0" borderId="125" xfId="129" applyNumberFormat="1" applyFont="1" applyBorder="1" applyAlignment="1">
      <alignment/>
    </xf>
    <xf numFmtId="1" fontId="40" fillId="0" borderId="123" xfId="129" applyNumberFormat="1" applyFont="1" applyBorder="1" applyAlignment="1">
      <alignment/>
    </xf>
    <xf numFmtId="32" fontId="46" fillId="0" borderId="124" xfId="129" applyNumberFormat="1" applyFont="1" applyBorder="1" applyAlignment="1">
      <alignment horizontal="left"/>
    </xf>
    <xf numFmtId="32" fontId="46" fillId="0" borderId="126" xfId="129" applyNumberFormat="1" applyFont="1" applyBorder="1" applyAlignment="1">
      <alignment horizontal="left"/>
    </xf>
    <xf numFmtId="0" fontId="46" fillId="0" borderId="59" xfId="129" applyNumberFormat="1" applyFont="1" applyBorder="1" applyAlignment="1">
      <alignment horizontal="left" vertical="top" wrapText="1"/>
    </xf>
    <xf numFmtId="1" fontId="46" fillId="0" borderId="141" xfId="129" applyNumberFormat="1" applyFont="1" applyBorder="1" applyAlignment="1">
      <alignment horizontal="left" vertical="top" wrapText="1"/>
    </xf>
    <xf numFmtId="1" fontId="46" fillId="0" borderId="58" xfId="129" applyNumberFormat="1" applyFont="1" applyBorder="1" applyAlignment="1">
      <alignment horizontal="left" vertical="top" wrapText="1"/>
    </xf>
    <xf numFmtId="0" fontId="40" fillId="0" borderId="143" xfId="129" applyNumberFormat="1" applyFont="1" applyBorder="1" applyAlignment="1">
      <alignment/>
    </xf>
    <xf numFmtId="1" fontId="40" fillId="0" borderId="144" xfId="129" applyNumberFormat="1" applyFont="1" applyBorder="1" applyAlignment="1">
      <alignment/>
    </xf>
    <xf numFmtId="1" fontId="40" fillId="0" borderId="145" xfId="129" applyNumberFormat="1" applyFont="1" applyBorder="1" applyAlignment="1">
      <alignment horizontal="left" vertical="top" wrapText="1"/>
    </xf>
    <xf numFmtId="1" fontId="40" fillId="0" borderId="37" xfId="129" applyNumberFormat="1" applyFont="1" applyBorder="1" applyAlignment="1">
      <alignment horizontal="left" vertical="top" wrapText="1"/>
    </xf>
    <xf numFmtId="1" fontId="40" fillId="0" borderId="146" xfId="129" applyNumberFormat="1" applyFont="1" applyBorder="1" applyAlignment="1">
      <alignment horizontal="left" vertical="top" wrapText="1"/>
    </xf>
    <xf numFmtId="1" fontId="40" fillId="0" borderId="82" xfId="129" applyNumberFormat="1" applyFont="1" applyBorder="1" applyAlignment="1">
      <alignment horizontal="left" vertical="top" wrapText="1"/>
    </xf>
    <xf numFmtId="1" fontId="40" fillId="0" borderId="0" xfId="129" applyNumberFormat="1" applyFont="1" applyBorder="1" applyAlignment="1">
      <alignment horizontal="left" vertical="top" wrapText="1"/>
    </xf>
    <xf numFmtId="1" fontId="40" fillId="0" borderId="41" xfId="129" applyNumberFormat="1" applyFont="1" applyBorder="1" applyAlignment="1">
      <alignment horizontal="left" vertical="top" wrapText="1"/>
    </xf>
    <xf numFmtId="1" fontId="40" fillId="0" borderId="83" xfId="129" applyNumberFormat="1" applyFont="1" applyBorder="1" applyAlignment="1">
      <alignment horizontal="left" vertical="top" wrapText="1"/>
    </xf>
    <xf numFmtId="1" fontId="40" fillId="0" borderId="84" xfId="129" applyNumberFormat="1" applyFont="1" applyBorder="1" applyAlignment="1">
      <alignment horizontal="left" vertical="top" wrapText="1"/>
    </xf>
    <xf numFmtId="1" fontId="40" fillId="0" borderId="140" xfId="129" applyNumberFormat="1" applyFont="1" applyBorder="1" applyAlignment="1">
      <alignment horizontal="left" vertical="top" wrapText="1"/>
    </xf>
    <xf numFmtId="1" fontId="46" fillId="0" borderId="147" xfId="129" applyNumberFormat="1" applyFont="1" applyBorder="1" applyAlignment="1">
      <alignment/>
    </xf>
    <xf numFmtId="1" fontId="46" fillId="0" borderId="148" xfId="129" applyNumberFormat="1" applyFont="1" applyBorder="1" applyAlignment="1">
      <alignment/>
    </xf>
    <xf numFmtId="1" fontId="46" fillId="0" borderId="149" xfId="129" applyNumberFormat="1" applyFont="1" applyBorder="1" applyAlignment="1">
      <alignment/>
    </xf>
    <xf numFmtId="1" fontId="46" fillId="0" borderId="150" xfId="129" applyNumberFormat="1" applyFont="1" applyBorder="1" applyAlignment="1">
      <alignment/>
    </xf>
    <xf numFmtId="0" fontId="46" fillId="0" borderId="59" xfId="129" applyNumberFormat="1" applyFont="1" applyBorder="1" applyAlignment="1">
      <alignment/>
    </xf>
    <xf numFmtId="1" fontId="46" fillId="0" borderId="141" xfId="129" applyNumberFormat="1" applyFont="1" applyBorder="1" applyAlignment="1">
      <alignment/>
    </xf>
    <xf numFmtId="1" fontId="46" fillId="0" borderId="58" xfId="129" applyNumberFormat="1" applyFont="1" applyBorder="1" applyAlignment="1">
      <alignment/>
    </xf>
    <xf numFmtId="0" fontId="40" fillId="0" borderId="39" xfId="129" applyNumberFormat="1" applyFont="1" applyBorder="1" applyAlignment="1">
      <alignment/>
    </xf>
    <xf numFmtId="1" fontId="40" fillId="0" borderId="134" xfId="129" applyNumberFormat="1" applyFont="1" applyBorder="1" applyAlignment="1">
      <alignment/>
    </xf>
    <xf numFmtId="0" fontId="46" fillId="0" borderId="135" xfId="129" applyNumberFormat="1" applyFont="1" applyBorder="1" applyAlignment="1">
      <alignment/>
    </xf>
    <xf numFmtId="1" fontId="46" fillId="0" borderId="136" xfId="129" applyNumberFormat="1" applyFont="1" applyBorder="1" applyAlignment="1">
      <alignment/>
    </xf>
    <xf numFmtId="1" fontId="46" fillId="0" borderId="38" xfId="129" applyNumberFormat="1" applyFont="1" applyBorder="1" applyAlignment="1">
      <alignment/>
    </xf>
    <xf numFmtId="0" fontId="46" fillId="0" borderId="124" xfId="129" applyNumberFormat="1" applyFont="1" applyBorder="1" applyAlignment="1">
      <alignment/>
    </xf>
    <xf numFmtId="1" fontId="46" fillId="0" borderId="125" xfId="129" applyNumberFormat="1" applyFont="1" applyBorder="1" applyAlignment="1">
      <alignment/>
    </xf>
    <xf numFmtId="1" fontId="46" fillId="0" borderId="126" xfId="129" applyNumberFormat="1" applyFont="1" applyBorder="1" applyAlignment="1">
      <alignment/>
    </xf>
    <xf numFmtId="1" fontId="42" fillId="0" borderId="50" xfId="129" applyNumberFormat="1" applyFont="1" applyBorder="1" applyAlignment="1">
      <alignment/>
    </xf>
    <xf numFmtId="0" fontId="47" fillId="0" borderId="39" xfId="129" applyNumberFormat="1" applyFont="1" applyBorder="1" applyAlignment="1">
      <alignment horizontal="left" vertical="center" wrapText="1"/>
    </xf>
    <xf numFmtId="1" fontId="40" fillId="0" borderId="134" xfId="129" applyNumberFormat="1" applyFont="1" applyBorder="1" applyAlignment="1">
      <alignment horizontal="left" vertical="center" wrapText="1"/>
    </xf>
    <xf numFmtId="0" fontId="40" fillId="0" borderId="135" xfId="129" applyNumberFormat="1" applyFont="1" applyBorder="1" applyAlignment="1">
      <alignment/>
    </xf>
    <xf numFmtId="1" fontId="40" fillId="0" borderId="136" xfId="129" applyNumberFormat="1" applyFont="1" applyBorder="1" applyAlignment="1">
      <alignment/>
    </xf>
    <xf numFmtId="1" fontId="40" fillId="0" borderId="38" xfId="129" applyNumberFormat="1" applyFont="1" applyBorder="1" applyAlignment="1">
      <alignment/>
    </xf>
    <xf numFmtId="0" fontId="47" fillId="0" borderId="115" xfId="129" applyNumberFormat="1" applyFont="1" applyBorder="1" applyAlignment="1">
      <alignment vertical="center"/>
    </xf>
    <xf numFmtId="1" fontId="47" fillId="0" borderId="142" xfId="129" applyNumberFormat="1" applyFont="1" applyBorder="1" applyAlignment="1">
      <alignment vertical="center"/>
    </xf>
    <xf numFmtId="1" fontId="47" fillId="0" borderId="36" xfId="129" applyNumberFormat="1" applyFont="1" applyBorder="1" applyAlignment="1">
      <alignment vertical="center"/>
    </xf>
    <xf numFmtId="1" fontId="47" fillId="0" borderId="54" xfId="129" applyNumberFormat="1" applyFont="1" applyBorder="1" applyAlignment="1">
      <alignment vertical="center"/>
    </xf>
    <xf numFmtId="1" fontId="40" fillId="0" borderId="86" xfId="129" applyNumberFormat="1" applyFont="1" applyBorder="1" applyAlignment="1">
      <alignment vertical="center"/>
    </xf>
    <xf numFmtId="1" fontId="40" fillId="0" borderId="48" xfId="129" applyNumberFormat="1" applyFont="1" applyBorder="1" applyAlignment="1">
      <alignment vertical="center"/>
    </xf>
    <xf numFmtId="0" fontId="40" fillId="0" borderId="124" xfId="129" applyNumberFormat="1" applyFont="1" applyBorder="1" applyAlignment="1">
      <alignment/>
    </xf>
    <xf numFmtId="0" fontId="40" fillId="0" borderId="53" xfId="129" applyNumberFormat="1" applyFont="1" applyBorder="1" applyAlignment="1">
      <alignment/>
    </xf>
    <xf numFmtId="1" fontId="40" fillId="0" borderId="128" xfId="129" applyNumberFormat="1" applyFont="1" applyBorder="1" applyAlignment="1">
      <alignment/>
    </xf>
    <xf numFmtId="1" fontId="40" fillId="0" borderId="52" xfId="129" applyNumberFormat="1" applyFont="1" applyBorder="1" applyAlignment="1">
      <alignment/>
    </xf>
    <xf numFmtId="0" fontId="40" fillId="0" borderId="59" xfId="129" applyNumberFormat="1" applyFont="1" applyBorder="1" applyAlignment="1">
      <alignment/>
    </xf>
    <xf numFmtId="1" fontId="40" fillId="0" borderId="141" xfId="129" applyNumberFormat="1" applyFont="1" applyBorder="1" applyAlignment="1">
      <alignment/>
    </xf>
    <xf numFmtId="1" fontId="40" fillId="0" borderId="60" xfId="129" applyNumberFormat="1" applyFont="1" applyBorder="1" applyAlignment="1">
      <alignment/>
    </xf>
    <xf numFmtId="0" fontId="40" fillId="0" borderId="116" xfId="129" applyNumberFormat="1" applyFont="1" applyBorder="1" applyAlignment="1">
      <alignment horizontal="center"/>
    </xf>
    <xf numFmtId="1" fontId="40" fillId="0" borderId="117" xfId="129" applyNumberFormat="1" applyFont="1" applyBorder="1" applyAlignment="1">
      <alignment horizontal="center"/>
    </xf>
    <xf numFmtId="1" fontId="40" fillId="0" borderId="118" xfId="129" applyNumberFormat="1" applyFont="1" applyBorder="1" applyAlignment="1">
      <alignment horizontal="center"/>
    </xf>
    <xf numFmtId="0" fontId="47" fillId="0" borderId="115" xfId="129" applyNumberFormat="1" applyFont="1" applyBorder="1" applyAlignment="1">
      <alignment horizontal="center" vertical="center" wrapText="1"/>
    </xf>
    <xf numFmtId="1" fontId="47" fillId="0" borderId="142" xfId="129" applyNumberFormat="1" applyFont="1" applyBorder="1" applyAlignment="1">
      <alignment horizontal="center" vertical="center" wrapText="1"/>
    </xf>
    <xf numFmtId="1" fontId="47" fillId="0" borderId="86" xfId="129" applyNumberFormat="1" applyFont="1" applyBorder="1" applyAlignment="1">
      <alignment horizontal="center" vertical="center" wrapText="1"/>
    </xf>
    <xf numFmtId="1" fontId="47" fillId="0" borderId="48" xfId="129" applyNumberFormat="1" applyFont="1" applyBorder="1" applyAlignment="1">
      <alignment horizontal="center" vertical="center" wrapText="1"/>
    </xf>
    <xf numFmtId="0" fontId="40" fillId="0" borderId="151" xfId="129" applyNumberFormat="1" applyFont="1" applyBorder="1" applyAlignment="1">
      <alignment vertical="center" wrapText="1"/>
    </xf>
    <xf numFmtId="1" fontId="40" fillId="0" borderId="152" xfId="129" applyNumberFormat="1" applyFont="1" applyBorder="1" applyAlignment="1">
      <alignment vertical="center" wrapText="1"/>
    </xf>
    <xf numFmtId="1" fontId="40" fillId="0" borderId="153" xfId="129" applyNumberFormat="1" applyFont="1" applyBorder="1" applyAlignment="1">
      <alignment vertical="center" wrapText="1"/>
    </xf>
    <xf numFmtId="0" fontId="40" fillId="0" borderId="151" xfId="129" applyNumberFormat="1" applyFont="1" applyBorder="1" applyAlignment="1">
      <alignment/>
    </xf>
    <xf numFmtId="1" fontId="40" fillId="0" borderId="152" xfId="129" applyNumberFormat="1" applyFont="1" applyBorder="1" applyAlignment="1">
      <alignment/>
    </xf>
    <xf numFmtId="1" fontId="40" fillId="0" borderId="153" xfId="129" applyNumberFormat="1" applyFont="1" applyBorder="1" applyAlignment="1">
      <alignment/>
    </xf>
    <xf numFmtId="0" fontId="40" fillId="0" borderId="116" xfId="129" applyNumberFormat="1" applyFont="1" applyBorder="1" applyAlignment="1">
      <alignment vertical="center"/>
    </xf>
    <xf numFmtId="0" fontId="4" fillId="0" borderId="51" xfId="118" applyFont="1" applyBorder="1">
      <alignment/>
      <protection/>
    </xf>
    <xf numFmtId="0" fontId="50" fillId="0" borderId="52" xfId="118" applyFont="1" applyBorder="1">
      <alignment/>
      <protection/>
    </xf>
    <xf numFmtId="0" fontId="4" fillId="0" borderId="71" xfId="118" applyFont="1" applyBorder="1">
      <alignment/>
      <protection/>
    </xf>
    <xf numFmtId="0" fontId="29" fillId="0" borderId="154" xfId="144" applyFont="1" applyBorder="1" applyAlignment="1">
      <alignment horizontal="center" vertical="center" wrapText="1"/>
      <protection/>
    </xf>
    <xf numFmtId="0" fontId="28" fillId="0" borderId="155" xfId="144" applyFont="1" applyBorder="1" applyAlignment="1">
      <alignment/>
      <protection/>
    </xf>
    <xf numFmtId="0" fontId="28" fillId="0" borderId="72" xfId="144" applyFont="1" applyBorder="1" applyAlignment="1">
      <alignment/>
      <protection/>
    </xf>
    <xf numFmtId="0" fontId="28" fillId="0" borderId="56" xfId="146" applyFont="1" applyBorder="1" applyAlignment="1">
      <alignment/>
      <protection/>
    </xf>
    <xf numFmtId="0" fontId="28" fillId="0" borderId="156" xfId="146" applyFont="1" applyBorder="1" applyAlignment="1">
      <alignment/>
      <protection/>
    </xf>
    <xf numFmtId="0" fontId="29" fillId="0" borderId="157" xfId="144" applyFont="1" applyBorder="1" applyAlignment="1">
      <alignment horizontal="left" vertical="center" wrapText="1"/>
      <protection/>
    </xf>
    <xf numFmtId="0" fontId="28" fillId="0" borderId="158" xfId="146" applyFont="1" applyBorder="1" applyAlignment="1">
      <alignment/>
      <protection/>
    </xf>
    <xf numFmtId="0" fontId="28" fillId="0" borderId="159" xfId="146" applyFont="1" applyBorder="1" applyAlignment="1">
      <alignment/>
      <protection/>
    </xf>
    <xf numFmtId="0" fontId="28" fillId="0" borderId="155" xfId="146" applyFont="1" applyBorder="1" applyAlignment="1">
      <alignment/>
      <protection/>
    </xf>
    <xf numFmtId="0" fontId="28" fillId="0" borderId="160" xfId="146" applyFont="1" applyBorder="1" applyAlignment="1">
      <alignment/>
      <protection/>
    </xf>
    <xf numFmtId="0" fontId="28" fillId="0" borderId="154" xfId="146" applyFont="1" applyBorder="1" applyAlignment="1">
      <alignment/>
      <protection/>
    </xf>
    <xf numFmtId="0" fontId="28" fillId="0" borderId="72" xfId="146" applyFont="1" applyBorder="1" applyAlignment="1">
      <alignment/>
      <protection/>
    </xf>
    <xf numFmtId="0" fontId="0" fillId="0" borderId="157" xfId="146" applyFont="1" applyBorder="1" applyAlignment="1">
      <alignment horizontal="center" vertical="center"/>
      <protection/>
    </xf>
    <xf numFmtId="183" fontId="28" fillId="0" borderId="55" xfId="146" applyNumberFormat="1" applyFont="1" applyBorder="1" applyAlignment="1">
      <alignment horizontal="center"/>
      <protection/>
    </xf>
    <xf numFmtId="32" fontId="28" fillId="0" borderId="126" xfId="146" applyNumberFormat="1" applyFont="1" applyBorder="1" applyAlignment="1">
      <alignment horizontal="left"/>
      <protection/>
    </xf>
    <xf numFmtId="0" fontId="0" fillId="0" borderId="130" xfId="146" applyFont="1" applyBorder="1" applyAlignment="1">
      <alignment/>
      <protection/>
    </xf>
    <xf numFmtId="0" fontId="4" fillId="0" borderId="76" xfId="118" applyFont="1" applyBorder="1" applyAlignment="1">
      <alignment horizontal="left" vertical="top" wrapText="1"/>
      <protection/>
    </xf>
    <xf numFmtId="56" fontId="0" fillId="0" borderId="57" xfId="146" applyNumberFormat="1" applyFont="1" applyBorder="1" applyAlignment="1">
      <alignment horizontal="center"/>
      <protection/>
    </xf>
    <xf numFmtId="0" fontId="28" fillId="0" borderId="56" xfId="146" applyFont="1" applyBorder="1" applyAlignment="1">
      <alignment horizontal="left"/>
      <protection/>
    </xf>
    <xf numFmtId="0" fontId="0" fillId="0" borderId="70" xfId="146" applyFont="1" applyBorder="1" applyAlignment="1">
      <alignment horizontal="center"/>
      <protection/>
    </xf>
    <xf numFmtId="0" fontId="28" fillId="0" borderId="72" xfId="146" applyFont="1" applyBorder="1" applyAlignment="1">
      <alignment horizontal="left"/>
      <protection/>
    </xf>
    <xf numFmtId="0" fontId="0" fillId="0" borderId="55" xfId="146" applyFont="1" applyBorder="1" applyAlignment="1">
      <alignment horizontal="center" vertical="center"/>
      <protection/>
    </xf>
    <xf numFmtId="0" fontId="0" fillId="0" borderId="76" xfId="146" applyFont="1" applyBorder="1" applyAlignment="1">
      <alignment horizontal="center"/>
      <protection/>
    </xf>
    <xf numFmtId="0" fontId="0" fillId="0" borderId="157" xfId="146" applyFont="1" applyBorder="1" applyAlignment="1">
      <alignment/>
      <protection/>
    </xf>
    <xf numFmtId="183" fontId="28" fillId="0" borderId="135" xfId="146" applyNumberFormat="1" applyFont="1" applyBorder="1" applyAlignment="1">
      <alignment horizontal="center"/>
      <protection/>
    </xf>
    <xf numFmtId="0" fontId="0" fillId="0" borderId="161" xfId="146" applyFont="1" applyBorder="1" applyAlignment="1">
      <alignment horizontal="center"/>
      <protection/>
    </xf>
    <xf numFmtId="0" fontId="28" fillId="0" borderId="126" xfId="146" applyFont="1" applyBorder="1" applyAlignment="1">
      <alignment horizontal="left"/>
      <protection/>
    </xf>
    <xf numFmtId="183" fontId="28" fillId="0" borderId="59" xfId="146" applyNumberFormat="1" applyFont="1" applyBorder="1" applyAlignment="1">
      <alignment horizontal="left"/>
      <protection/>
    </xf>
    <xf numFmtId="0" fontId="0" fillId="0" borderId="161" xfId="146" applyFont="1" applyBorder="1" applyAlignment="1">
      <alignment horizontal="center" vertical="center"/>
      <protection/>
    </xf>
    <xf numFmtId="0" fontId="0" fillId="0" borderId="55" xfId="146" applyFont="1" applyBorder="1" applyAlignment="1">
      <alignment horizontal="center" vertical="center" wrapText="1" shrinkToFit="1"/>
      <protection/>
    </xf>
    <xf numFmtId="0" fontId="0" fillId="0" borderId="55" xfId="146" applyFont="1" applyBorder="1" applyAlignment="1">
      <alignment horizontal="center" vertical="center" wrapText="1"/>
      <protection/>
    </xf>
    <xf numFmtId="0" fontId="0" fillId="0" borderId="161" xfId="146" applyFont="1" applyBorder="1" applyAlignment="1">
      <alignment/>
      <protection/>
    </xf>
    <xf numFmtId="0" fontId="28" fillId="0" borderId="76" xfId="146" applyFont="1" applyBorder="1" applyAlignment="1">
      <alignment/>
      <protection/>
    </xf>
    <xf numFmtId="0" fontId="0" fillId="0" borderId="127" xfId="146" applyFont="1" applyBorder="1" applyAlignment="1">
      <alignment/>
      <protection/>
    </xf>
    <xf numFmtId="0" fontId="28" fillId="0" borderId="51" xfId="146" applyFont="1" applyBorder="1" applyAlignment="1">
      <alignment/>
      <protection/>
    </xf>
    <xf numFmtId="0" fontId="28" fillId="0" borderId="53" xfId="146" applyFont="1" applyBorder="1" applyAlignment="1">
      <alignment horizontal="left"/>
      <protection/>
    </xf>
    <xf numFmtId="0" fontId="28" fillId="0" borderId="128" xfId="146" applyFont="1" applyBorder="1" applyAlignment="1">
      <alignment horizontal="left"/>
      <protection/>
    </xf>
    <xf numFmtId="0" fontId="28" fillId="0" borderId="50" xfId="146" applyFont="1" applyBorder="1" applyAlignment="1">
      <alignment horizontal="left"/>
      <protection/>
    </xf>
    <xf numFmtId="0" fontId="0" fillId="0" borderId="57" xfId="146" applyFont="1" applyBorder="1" applyAlignment="1">
      <alignment horizontal="center"/>
      <protection/>
    </xf>
    <xf numFmtId="0" fontId="0" fillId="0" borderId="127" xfId="146" applyFont="1" applyBorder="1" applyAlignment="1">
      <alignment horizontal="center"/>
      <protection/>
    </xf>
    <xf numFmtId="0" fontId="0" fillId="0" borderId="52" xfId="146" applyFont="1" applyBorder="1" applyAlignment="1">
      <alignment horizontal="center"/>
      <protection/>
    </xf>
    <xf numFmtId="0" fontId="4" fillId="0" borderId="71" xfId="118" applyBorder="1">
      <alignment/>
      <protection/>
    </xf>
    <xf numFmtId="56" fontId="0" fillId="0" borderId="57" xfId="146" applyNumberFormat="1" applyFont="1" applyBorder="1" applyAlignment="1">
      <alignment horizontal="center" wrapText="1"/>
      <protection/>
    </xf>
    <xf numFmtId="0" fontId="28" fillId="0" borderId="56" xfId="146" applyFont="1" applyBorder="1" applyAlignment="1">
      <alignment horizontal="left" wrapText="1"/>
      <protection/>
    </xf>
    <xf numFmtId="0" fontId="0" fillId="0" borderId="154" xfId="146" applyFont="1" applyBorder="1" applyAlignment="1">
      <alignment horizontal="center"/>
      <protection/>
    </xf>
    <xf numFmtId="0" fontId="28" fillId="0" borderId="162" xfId="146" applyFont="1" applyBorder="1" applyAlignment="1">
      <alignment horizontal="left"/>
      <protection/>
    </xf>
    <xf numFmtId="0" fontId="28" fillId="0" borderId="11" xfId="144" applyFont="1" applyBorder="1" applyAlignment="1">
      <alignment horizontal="left"/>
      <protection/>
    </xf>
    <xf numFmtId="0" fontId="28" fillId="0" borderId="12" xfId="144" applyFont="1" applyBorder="1" applyAlignment="1">
      <alignment horizontal="left"/>
      <protection/>
    </xf>
    <xf numFmtId="0" fontId="28" fillId="0" borderId="102" xfId="144" applyFont="1" applyBorder="1" applyAlignment="1">
      <alignment horizontal="left"/>
      <protection/>
    </xf>
    <xf numFmtId="0" fontId="28" fillId="0" borderId="98" xfId="144" applyFont="1" applyBorder="1" applyAlignment="1">
      <alignment horizontal="left"/>
      <protection/>
    </xf>
    <xf numFmtId="0" fontId="28" fillId="0" borderId="20" xfId="144" applyFont="1" applyBorder="1" applyAlignment="1">
      <alignment horizontal="center"/>
      <protection/>
    </xf>
    <xf numFmtId="0" fontId="28" fillId="0" borderId="19" xfId="144" applyFont="1" applyBorder="1" applyAlignment="1">
      <alignment horizontal="center"/>
      <protection/>
    </xf>
    <xf numFmtId="0" fontId="1" fillId="0" borderId="0" xfId="70" applyAlignment="1" applyProtection="1">
      <alignment/>
      <protection/>
    </xf>
    <xf numFmtId="0" fontId="28" fillId="0" borderId="11" xfId="146" applyFont="1" applyBorder="1" applyAlignment="1">
      <alignment horizontal="right"/>
      <protection/>
    </xf>
    <xf numFmtId="0" fontId="28" fillId="0" borderId="43" xfId="146" applyFont="1" applyBorder="1" applyAlignment="1">
      <alignment horizontal="right"/>
      <protection/>
    </xf>
    <xf numFmtId="0" fontId="28" fillId="0" borderId="14" xfId="146" applyFont="1" applyBorder="1" applyAlignment="1">
      <alignment horizontal="right"/>
      <protection/>
    </xf>
    <xf numFmtId="176" fontId="74" fillId="0" borderId="20" xfId="146" applyNumberFormat="1" applyFont="1" applyBorder="1" applyAlignment="1">
      <alignment horizontal="left"/>
      <protection/>
    </xf>
    <xf numFmtId="176" fontId="74" fillId="0" borderId="92" xfId="146" applyNumberFormat="1" applyFont="1" applyBorder="1" applyAlignment="1">
      <alignment horizontal="left"/>
      <protection/>
    </xf>
  </cellXfs>
  <cellStyles count="13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Hyperlink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パーセント 10" xfId="48"/>
    <cellStyle name="パーセント 11" xfId="49"/>
    <cellStyle name="パーセント 12" xfId="50"/>
    <cellStyle name="パーセント 13" xfId="51"/>
    <cellStyle name="パーセント 14" xfId="52"/>
    <cellStyle name="パーセント 15" xfId="53"/>
    <cellStyle name="パーセント 16" xfId="54"/>
    <cellStyle name="パーセント 17" xfId="55"/>
    <cellStyle name="パーセント 18" xfId="56"/>
    <cellStyle name="パーセント 19" xfId="57"/>
    <cellStyle name="パーセント 2" xfId="58"/>
    <cellStyle name="パーセント 2 2" xfId="59"/>
    <cellStyle name="パーセント 2 3" xfId="60"/>
    <cellStyle name="パーセント 2 4" xfId="61"/>
    <cellStyle name="パーセント 2 5" xfId="62"/>
    <cellStyle name="パーセント 3" xfId="63"/>
    <cellStyle name="パーセント 4" xfId="64"/>
    <cellStyle name="パーセント 5" xfId="65"/>
    <cellStyle name="パーセント 6" xfId="66"/>
    <cellStyle name="パーセント 7" xfId="67"/>
    <cellStyle name="パーセント 8" xfId="68"/>
    <cellStyle name="パーセント 9" xfId="69"/>
    <cellStyle name="Hyperlink" xfId="70"/>
    <cellStyle name="ハイパーリンク 2" xfId="71"/>
    <cellStyle name="ハイパーリンク 3" xfId="72"/>
    <cellStyle name="メモ" xfId="73"/>
    <cellStyle name="リンク セル" xfId="74"/>
    <cellStyle name="悪い" xfId="75"/>
    <cellStyle name="計算" xfId="76"/>
    <cellStyle name="警告文" xfId="77"/>
    <cellStyle name="Comma [0]" xfId="78"/>
    <cellStyle name="Comma" xfId="79"/>
    <cellStyle name="見出し 1" xfId="80"/>
    <cellStyle name="見出し 2" xfId="81"/>
    <cellStyle name="見出し 3" xfId="82"/>
    <cellStyle name="見出し 4" xfId="83"/>
    <cellStyle name="集計" xfId="84"/>
    <cellStyle name="出力" xfId="85"/>
    <cellStyle name="説明文" xfId="86"/>
    <cellStyle name="Currency [0]" xfId="87"/>
    <cellStyle name="Currency" xfId="88"/>
    <cellStyle name="通貨 3 10" xfId="89"/>
    <cellStyle name="通貨 3 11" xfId="90"/>
    <cellStyle name="通貨 3 12" xfId="91"/>
    <cellStyle name="通貨 3 13" xfId="92"/>
    <cellStyle name="通貨 3 14" xfId="93"/>
    <cellStyle name="通貨 3 15" xfId="94"/>
    <cellStyle name="通貨 3 16" xfId="95"/>
    <cellStyle name="通貨 3 17" xfId="96"/>
    <cellStyle name="通貨 3 18" xfId="97"/>
    <cellStyle name="通貨 3 19" xfId="98"/>
    <cellStyle name="通貨 3 2" xfId="99"/>
    <cellStyle name="通貨 3 3" xfId="100"/>
    <cellStyle name="通貨 3 4" xfId="101"/>
    <cellStyle name="通貨 3 5" xfId="102"/>
    <cellStyle name="通貨 3 6" xfId="103"/>
    <cellStyle name="通貨 3 7" xfId="104"/>
    <cellStyle name="通貨 3 8" xfId="105"/>
    <cellStyle name="通貨 3 9" xfId="106"/>
    <cellStyle name="入力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2" xfId="119"/>
    <cellStyle name="標準 2 3" xfId="120"/>
    <cellStyle name="標準 2 4" xfId="121"/>
    <cellStyle name="標準 2_110618マスキ嵐" xfId="122"/>
    <cellStyle name="標準 20" xfId="123"/>
    <cellStyle name="標準 21" xfId="124"/>
    <cellStyle name="標準 22" xfId="125"/>
    <cellStyle name="標準 23" xfId="126"/>
    <cellStyle name="標準 24" xfId="127"/>
    <cellStyle name="標準 25" xfId="128"/>
    <cellStyle name="標準 26" xfId="129"/>
    <cellStyle name="標準 3" xfId="130"/>
    <cellStyle name="標準 3 2" xfId="131"/>
    <cellStyle name="標準 3 3" xfId="132"/>
    <cellStyle name="標準 3 4" xfId="133"/>
    <cellStyle name="標準 4" xfId="134"/>
    <cellStyle name="標準 4 2" xfId="135"/>
    <cellStyle name="標準 5" xfId="136"/>
    <cellStyle name="標準 6" xfId="137"/>
    <cellStyle name="標準 7" xfId="138"/>
    <cellStyle name="標準 8" xfId="139"/>
    <cellStyle name="標準 9" xfId="140"/>
    <cellStyle name="標準_20080503源次郎尾根" xfId="141"/>
    <cellStyle name="標準_Book2" xfId="142"/>
    <cellStyle name="標準_mbtemp" xfId="143"/>
    <cellStyle name="標準_Sheet1" xfId="144"/>
    <cellStyle name="標準_Sheet1_転記様式" xfId="145"/>
    <cellStyle name="標準_Sheet1_転記様式 2" xfId="146"/>
    <cellStyle name="Followed Hyperlink" xfId="147"/>
    <cellStyle name="良い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4\20120428_&#21105;&#237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2-05\20120506_&#23721;&#26408;&#236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AKI\AppData\Local\Microsoft\Windows\Temporary%20Internet%20Files\Content.IE5\Y1F3BGNC\1005%20&#23665;&#34892;&#35336;&#30011;%20V35&#12501;&#12457;&#12540;&#12510;&#12483;&#124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AKI\AppData\Local\Microsoft\Windows\Temporary%20Internet%20Files\Content.IE5\Y1F3BGNC\1005%20&#23665;&#34892;&#35336;&#30011;%20V35&#12501;&#12457;&#12540;&#12510;&#12483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244;&#39340;&#23665;&#12398;&#20250;\&#23665;&#34892;&#31649;&#29702;\2014-06\20140615%20&#20117;&#25144;&#27810;&#12288;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  <sheetName val="報告書"/>
      <sheetName val="装備4雪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"/>
      <sheetName val="報告書"/>
      <sheetName val="装備4雪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帰山行計画"/>
      <sheetName val="泊まり山行計画"/>
      <sheetName val="リストtbl"/>
      <sheetName val="meibo"/>
    </sheetNames>
    <sheetDataSet>
      <sheetData sheetId="2">
        <row r="3">
          <cell r="C3" t="str">
            <v>　月</v>
          </cell>
          <cell r="D3" t="str">
            <v>　日</v>
          </cell>
          <cell r="E3" t="str">
            <v>　時</v>
          </cell>
          <cell r="F3" t="str">
            <v>（　 ）</v>
          </cell>
        </row>
        <row r="4">
          <cell r="C4" t="str">
            <v>1月</v>
          </cell>
          <cell r="D4" t="str">
            <v>1日</v>
          </cell>
          <cell r="E4" t="str">
            <v>１時</v>
          </cell>
          <cell r="F4" t="str">
            <v>（金）</v>
          </cell>
          <cell r="J4" t="str">
            <v>有</v>
          </cell>
          <cell r="L4" t="str">
            <v>CL</v>
          </cell>
          <cell r="M4" t="str">
            <v>奥多摩</v>
          </cell>
          <cell r="N4" t="str">
            <v>ハイキング</v>
          </cell>
        </row>
        <row r="5">
          <cell r="C5" t="str">
            <v>2月</v>
          </cell>
          <cell r="D5" t="str">
            <v>2日</v>
          </cell>
          <cell r="E5" t="str">
            <v>２時</v>
          </cell>
          <cell r="F5" t="str">
            <v>（土）</v>
          </cell>
          <cell r="J5" t="str">
            <v>無</v>
          </cell>
          <cell r="L5" t="str">
            <v>SL</v>
          </cell>
          <cell r="M5" t="str">
            <v>中央線沿線・高尾山周辺</v>
          </cell>
          <cell r="N5" t="str">
            <v>縦走</v>
          </cell>
        </row>
        <row r="6">
          <cell r="C6" t="str">
            <v>3月</v>
          </cell>
          <cell r="D6" t="str">
            <v>3日</v>
          </cell>
          <cell r="E6" t="str">
            <v>３時</v>
          </cell>
          <cell r="F6" t="str">
            <v>（日）</v>
          </cell>
          <cell r="L6" t="str">
            <v>記録</v>
          </cell>
          <cell r="M6" t="str">
            <v>奥武蔵</v>
          </cell>
          <cell r="N6" t="str">
            <v>トレーニング</v>
          </cell>
        </row>
        <row r="7">
          <cell r="B7" t="str">
            <v>2010年</v>
          </cell>
          <cell r="C7" t="str">
            <v>4月</v>
          </cell>
          <cell r="D7" t="str">
            <v>4日</v>
          </cell>
          <cell r="E7" t="str">
            <v>４時</v>
          </cell>
          <cell r="F7" t="str">
            <v>（月）</v>
          </cell>
          <cell r="L7" t="str">
            <v>写真</v>
          </cell>
          <cell r="M7" t="str">
            <v>丹沢</v>
          </cell>
          <cell r="N7" t="str">
            <v>講習</v>
          </cell>
        </row>
        <row r="8">
          <cell r="B8" t="str">
            <v>2011年</v>
          </cell>
          <cell r="C8" t="str">
            <v>5月</v>
          </cell>
          <cell r="D8" t="str">
            <v>5日</v>
          </cell>
          <cell r="E8" t="str">
            <v>５時</v>
          </cell>
          <cell r="F8" t="str">
            <v>（火）</v>
          </cell>
          <cell r="L8" t="str">
            <v>会計</v>
          </cell>
          <cell r="M8" t="str">
            <v>富士山周辺</v>
          </cell>
          <cell r="N8" t="str">
            <v>岩トレ</v>
          </cell>
        </row>
        <row r="9">
          <cell r="B9" t="str">
            <v>2012年</v>
          </cell>
          <cell r="C9" t="str">
            <v>6月</v>
          </cell>
          <cell r="D9" t="str">
            <v>6日</v>
          </cell>
          <cell r="E9" t="str">
            <v>６時</v>
          </cell>
          <cell r="F9" t="str">
            <v>（水）</v>
          </cell>
          <cell r="L9" t="str">
            <v>装備</v>
          </cell>
          <cell r="M9" t="str">
            <v>箱根</v>
          </cell>
          <cell r="N9" t="str">
            <v>スノーシュー</v>
          </cell>
        </row>
        <row r="10">
          <cell r="C10" t="str">
            <v>7月</v>
          </cell>
          <cell r="D10" t="str">
            <v>7日</v>
          </cell>
          <cell r="E10" t="str">
            <v>７時</v>
          </cell>
          <cell r="F10" t="str">
            <v>（木）</v>
          </cell>
          <cell r="L10" t="str">
            <v>食料</v>
          </cell>
          <cell r="M10" t="str">
            <v>奥秩父・大菩薩</v>
          </cell>
          <cell r="N10" t="str">
            <v>山スキー</v>
          </cell>
        </row>
        <row r="11">
          <cell r="C11" t="str">
            <v>8月</v>
          </cell>
          <cell r="D11" t="str">
            <v>8日</v>
          </cell>
          <cell r="E11" t="str">
            <v>８時</v>
          </cell>
          <cell r="M11" t="str">
            <v>八ヶ岳</v>
          </cell>
          <cell r="N11" t="str">
            <v>冬山訓練</v>
          </cell>
        </row>
        <row r="12">
          <cell r="C12" t="str">
            <v>9月</v>
          </cell>
          <cell r="D12" t="str">
            <v>9日</v>
          </cell>
          <cell r="E12" t="str">
            <v>９時</v>
          </cell>
          <cell r="M12" t="str">
            <v>谷川岳周辺</v>
          </cell>
          <cell r="N12" t="str">
            <v>下見山行</v>
          </cell>
        </row>
        <row r="13">
          <cell r="C13" t="str">
            <v>10月</v>
          </cell>
          <cell r="D13" t="str">
            <v>10日</v>
          </cell>
          <cell r="E13" t="str">
            <v>１０時</v>
          </cell>
          <cell r="M13" t="str">
            <v>伊豆・大島</v>
          </cell>
          <cell r="N13" t="str">
            <v>その他</v>
          </cell>
        </row>
        <row r="14">
          <cell r="C14" t="str">
            <v>11月</v>
          </cell>
          <cell r="D14" t="str">
            <v>11日</v>
          </cell>
          <cell r="E14" t="str">
            <v>１１時</v>
          </cell>
          <cell r="M14" t="str">
            <v>信州</v>
          </cell>
        </row>
        <row r="15">
          <cell r="C15" t="str">
            <v>12月</v>
          </cell>
          <cell r="D15" t="str">
            <v>12日</v>
          </cell>
          <cell r="E15" t="str">
            <v>１２時</v>
          </cell>
          <cell r="M15" t="str">
            <v>北海道</v>
          </cell>
        </row>
        <row r="16">
          <cell r="D16" t="str">
            <v>13日</v>
          </cell>
          <cell r="E16" t="str">
            <v>１３時</v>
          </cell>
          <cell r="M16" t="str">
            <v>東北</v>
          </cell>
        </row>
        <row r="17">
          <cell r="D17" t="str">
            <v>14日</v>
          </cell>
          <cell r="E17" t="str">
            <v>１４時</v>
          </cell>
          <cell r="M17" t="str">
            <v>新潟・上越</v>
          </cell>
        </row>
        <row r="18">
          <cell r="D18" t="str">
            <v>15日</v>
          </cell>
          <cell r="E18" t="str">
            <v>１５時</v>
          </cell>
          <cell r="M18" t="str">
            <v>上州・尾瀬</v>
          </cell>
        </row>
        <row r="19">
          <cell r="D19" t="str">
            <v>16日</v>
          </cell>
          <cell r="E19" t="str">
            <v>１６時</v>
          </cell>
          <cell r="M19" t="str">
            <v>栃木・那須・日光</v>
          </cell>
        </row>
        <row r="20">
          <cell r="D20" t="str">
            <v>17日</v>
          </cell>
          <cell r="E20" t="str">
            <v>１７時</v>
          </cell>
          <cell r="M20" t="str">
            <v>北アルプス</v>
          </cell>
        </row>
        <row r="21">
          <cell r="D21" t="str">
            <v>18日</v>
          </cell>
          <cell r="E21" t="str">
            <v>１８時</v>
          </cell>
          <cell r="M21" t="str">
            <v>中央アルプス</v>
          </cell>
        </row>
        <row r="22">
          <cell r="D22" t="str">
            <v>19日</v>
          </cell>
          <cell r="E22" t="str">
            <v>１９時</v>
          </cell>
          <cell r="M22" t="str">
            <v>南アルプス</v>
          </cell>
        </row>
        <row r="23">
          <cell r="D23" t="str">
            <v>20日</v>
          </cell>
          <cell r="E23" t="str">
            <v>２０時</v>
          </cell>
          <cell r="M23" t="str">
            <v>中国・四国</v>
          </cell>
        </row>
        <row r="24">
          <cell r="D24" t="str">
            <v>21日</v>
          </cell>
          <cell r="E24" t="str">
            <v>２１時</v>
          </cell>
          <cell r="M24" t="str">
            <v>九州</v>
          </cell>
        </row>
        <row r="25">
          <cell r="D25" t="str">
            <v>22日</v>
          </cell>
          <cell r="E25" t="str">
            <v>２２時</v>
          </cell>
          <cell r="M25" t="str">
            <v>海外</v>
          </cell>
        </row>
        <row r="26">
          <cell r="D26" t="str">
            <v>23日</v>
          </cell>
          <cell r="E26" t="str">
            <v>２３時</v>
          </cell>
        </row>
        <row r="27">
          <cell r="D27" t="str">
            <v>24日</v>
          </cell>
          <cell r="E27" t="str">
            <v>２４時</v>
          </cell>
        </row>
        <row r="28">
          <cell r="D28" t="str">
            <v>25日</v>
          </cell>
        </row>
        <row r="29">
          <cell r="D29" t="str">
            <v>26日</v>
          </cell>
        </row>
        <row r="30">
          <cell r="D30" t="str">
            <v>27日</v>
          </cell>
        </row>
        <row r="31">
          <cell r="D31" t="str">
            <v>28日</v>
          </cell>
        </row>
        <row r="32">
          <cell r="D32" t="str">
            <v>29日</v>
          </cell>
        </row>
        <row r="33">
          <cell r="D33" t="str">
            <v>30日</v>
          </cell>
        </row>
        <row r="34">
          <cell r="D34" t="str">
            <v>31日</v>
          </cell>
        </row>
      </sheetData>
      <sheetData sheetId="3">
        <row r="3">
          <cell r="C3" t="str">
            <v>秋葉花子</v>
          </cell>
          <cell r="D3" t="str">
            <v>ｱｷﾊﾞﾊﾅｺ</v>
          </cell>
          <cell r="E3" t="str">
            <v>B</v>
          </cell>
          <cell r="F3" t="str">
            <v>埼玉県草加市谷塚 734-1-11-102</v>
          </cell>
          <cell r="G3" t="str">
            <v>0489-22-7659</v>
          </cell>
          <cell r="H3" t="str">
            <v>029-649-2253</v>
          </cell>
          <cell r="I3" t="str">
            <v> </v>
          </cell>
          <cell r="J3">
            <v>19459</v>
          </cell>
          <cell r="K3">
            <v>57</v>
          </cell>
        </row>
        <row r="4">
          <cell r="C4" t="str">
            <v>川久保秋子</v>
          </cell>
          <cell r="D4" t="str">
            <v>ｶﾜｸﾎﾞｱｷｺ</v>
          </cell>
          <cell r="E4" t="str">
            <v>A</v>
          </cell>
          <cell r="F4" t="str">
            <v>杉並区梅里 1-5-21</v>
          </cell>
          <cell r="G4" t="str">
            <v>03-5938-7570</v>
          </cell>
          <cell r="H4" t="str">
            <v>03-3332-2959</v>
          </cell>
          <cell r="I4" t="str">
            <v> </v>
          </cell>
          <cell r="J4">
            <v>20345</v>
          </cell>
          <cell r="K4">
            <v>55</v>
          </cell>
        </row>
        <row r="5">
          <cell r="C5" t="str">
            <v>鈴木文子</v>
          </cell>
          <cell r="D5" t="str">
            <v>ｽｽﾞｷﾌﾐｺ</v>
          </cell>
          <cell r="E5" t="str">
            <v>A</v>
          </cell>
          <cell r="F5" t="str">
            <v>杉並区桃井 1-4-10</v>
          </cell>
          <cell r="G5" t="str">
            <v>03-3390-8987</v>
          </cell>
          <cell r="H5" t="str">
            <v>03-3390-8987</v>
          </cell>
          <cell r="I5" t="str">
            <v> </v>
          </cell>
          <cell r="J5">
            <v>13435</v>
          </cell>
          <cell r="K5">
            <v>74</v>
          </cell>
        </row>
        <row r="6">
          <cell r="C6" t="str">
            <v>大塚弘子</v>
          </cell>
          <cell r="D6" t="str">
            <v>ｵｵﾂｶﾋﾛｺ</v>
          </cell>
          <cell r="E6" t="str">
            <v>B</v>
          </cell>
          <cell r="F6" t="str">
            <v>日野市万願寺 215-1</v>
          </cell>
          <cell r="G6" t="str">
            <v>042-587-1695</v>
          </cell>
          <cell r="H6" t="str">
            <v>042-587-1695</v>
          </cell>
          <cell r="I6" t="str">
            <v> </v>
          </cell>
          <cell r="J6">
            <v>19260</v>
          </cell>
          <cell r="K6">
            <v>58</v>
          </cell>
        </row>
        <row r="7">
          <cell r="C7" t="str">
            <v>栗原英一</v>
          </cell>
          <cell r="D7" t="str">
            <v>ｸﾘﾊﾗｴｲｲﾁ</v>
          </cell>
          <cell r="E7" t="str">
            <v>O</v>
          </cell>
          <cell r="F7" t="str">
            <v>足立区竹の塚 2-16-9</v>
          </cell>
          <cell r="G7" t="str">
            <v>03-3884-5569</v>
          </cell>
          <cell r="H7" t="str">
            <v>03-3884-5569</v>
          </cell>
          <cell r="I7" t="str">
            <v> </v>
          </cell>
          <cell r="J7">
            <v>17993</v>
          </cell>
          <cell r="K7">
            <v>61</v>
          </cell>
        </row>
        <row r="8">
          <cell r="C8" t="str">
            <v>二村道子</v>
          </cell>
          <cell r="D8" t="str">
            <v>ﾌﾀﾑﾗミﾁｺ</v>
          </cell>
          <cell r="E8" t="str">
            <v>B</v>
          </cell>
          <cell r="F8" t="str">
            <v>文京区小日向 4-3-1</v>
          </cell>
          <cell r="G8" t="str">
            <v>03-3947-2369</v>
          </cell>
          <cell r="H8" t="str">
            <v>03-3947-2369</v>
          </cell>
          <cell r="I8" t="str">
            <v> </v>
          </cell>
          <cell r="J8">
            <v>11737</v>
          </cell>
          <cell r="K8">
            <v>79</v>
          </cell>
        </row>
        <row r="9">
          <cell r="C9" t="str">
            <v>桜井元三</v>
          </cell>
          <cell r="D9" t="str">
            <v>ｻｸﾗｲｹﾞﾝｿﾞｳ</v>
          </cell>
          <cell r="E9" t="str">
            <v>B</v>
          </cell>
          <cell r="F9" t="str">
            <v>町田市本町田 3454-30</v>
          </cell>
          <cell r="G9" t="str">
            <v>042-724-9891</v>
          </cell>
          <cell r="H9" t="str">
            <v>042-724-9891</v>
          </cell>
          <cell r="I9" t="str">
            <v> </v>
          </cell>
          <cell r="J9">
            <v>10682</v>
          </cell>
          <cell r="K9">
            <v>82</v>
          </cell>
        </row>
        <row r="10">
          <cell r="C10" t="str">
            <v>関口秩恵子</v>
          </cell>
          <cell r="D10" t="str">
            <v>ｾｷｸﾞﾁｴｺ</v>
          </cell>
          <cell r="E10" t="str">
            <v>B</v>
          </cell>
          <cell r="F10" t="str">
            <v>さいたま市北区宮原町 3-376-1-1206</v>
          </cell>
          <cell r="G10" t="str">
            <v>048-668-1944</v>
          </cell>
          <cell r="H10" t="str">
            <v>048-668-1944</v>
          </cell>
          <cell r="I10" t="str">
            <v> </v>
          </cell>
          <cell r="J10">
            <v>20233</v>
          </cell>
          <cell r="K10">
            <v>55</v>
          </cell>
        </row>
        <row r="11">
          <cell r="C11" t="str">
            <v>吉原雅子</v>
          </cell>
          <cell r="D11" t="str">
            <v>ﾖｼﾜﾗﾏｻｺ</v>
          </cell>
          <cell r="E11" t="str">
            <v>O</v>
          </cell>
          <cell r="F11" t="str">
            <v>杉並区成田東 1-19-16</v>
          </cell>
          <cell r="G11" t="str">
            <v>03-3317-0302</v>
          </cell>
          <cell r="H11" t="str">
            <v>03-3317-0302</v>
          </cell>
          <cell r="I11" t="str">
            <v> </v>
          </cell>
          <cell r="J11">
            <v>14482</v>
          </cell>
          <cell r="K11">
            <v>71</v>
          </cell>
        </row>
        <row r="12">
          <cell r="C12" t="str">
            <v>三浦卓也</v>
          </cell>
          <cell r="D12" t="str">
            <v>ﾐｳﾗﾀｸﾔ</v>
          </cell>
          <cell r="E12" t="str">
            <v>B</v>
          </cell>
          <cell r="F12" t="str">
            <v>杉並区今川 3-7-7</v>
          </cell>
          <cell r="G12" t="str">
            <v>03-5310-5720</v>
          </cell>
          <cell r="H12" t="str">
            <v>03-5310-5720</v>
          </cell>
          <cell r="I12" t="str">
            <v>03-3399-8953</v>
          </cell>
          <cell r="J12">
            <v>21613</v>
          </cell>
          <cell r="K12">
            <v>52</v>
          </cell>
        </row>
        <row r="13">
          <cell r="C13" t="str">
            <v>斉藤道子</v>
          </cell>
          <cell r="D13" t="str">
            <v>ｻｲﾄｳﾐﾁｺ</v>
          </cell>
          <cell r="E13" t="str">
            <v>O</v>
          </cell>
          <cell r="F13" t="str">
            <v>多摩市愛宕 4-41-1-502</v>
          </cell>
          <cell r="G13" t="str">
            <v>042-356-2755</v>
          </cell>
          <cell r="H13" t="str">
            <v>0256-88-7676</v>
          </cell>
          <cell r="I13" t="str">
            <v> </v>
          </cell>
          <cell r="J13">
            <v>17266</v>
          </cell>
          <cell r="K13">
            <v>63</v>
          </cell>
        </row>
        <row r="14">
          <cell r="C14" t="str">
            <v>尾崎由美子</v>
          </cell>
          <cell r="D14" t="str">
            <v>ｵｻﾞｷﾕﾐｺ</v>
          </cell>
          <cell r="E14" t="str">
            <v>A</v>
          </cell>
          <cell r="F14" t="str">
            <v>杉並区久我山 3-3-14 ｺｰﾎﾟ内田202</v>
          </cell>
          <cell r="G14" t="str">
            <v>03-3333-3782</v>
          </cell>
          <cell r="H14" t="str">
            <v>0265-72-9691</v>
          </cell>
          <cell r="I14" t="str">
            <v>03-3399-2621</v>
          </cell>
          <cell r="J14">
            <v>19380</v>
          </cell>
          <cell r="K14">
            <v>58</v>
          </cell>
        </row>
        <row r="15">
          <cell r="C15" t="str">
            <v>秋葉千代子</v>
          </cell>
          <cell r="D15" t="str">
            <v>ｱｷﾊﾞﾁﾖｺ</v>
          </cell>
          <cell r="E15" t="str">
            <v>AB</v>
          </cell>
          <cell r="F15" t="str">
            <v>埼玉県草加市谷塚 734-1-11-102</v>
          </cell>
          <cell r="G15" t="str">
            <v>048-922-7659</v>
          </cell>
          <cell r="H15" t="str">
            <v>048-922-7659</v>
          </cell>
          <cell r="I15" t="str">
            <v> </v>
          </cell>
          <cell r="J15">
            <v>22701</v>
          </cell>
          <cell r="K15">
            <v>49</v>
          </cell>
        </row>
        <row r="16">
          <cell r="C16" t="str">
            <v>大崎宏子</v>
          </cell>
          <cell r="D16" t="str">
            <v>ｵｵｻｷﾋﾛｺ</v>
          </cell>
          <cell r="E16" t="str">
            <v>A</v>
          </cell>
          <cell r="F16" t="str">
            <v>杉並区高井戸西1-21-1浴風会 松風園3115</v>
          </cell>
          <cell r="G16" t="str">
            <v>03-3311-2431</v>
          </cell>
          <cell r="H16" t="str">
            <v>090-2207-7686</v>
          </cell>
          <cell r="I16" t="str">
            <v> </v>
          </cell>
          <cell r="J16">
            <v>13235</v>
          </cell>
          <cell r="K16">
            <v>75</v>
          </cell>
        </row>
        <row r="17">
          <cell r="C17" t="str">
            <v>神余育子</v>
          </cell>
          <cell r="D17" t="str">
            <v>ｶﾅﾏﾙｲｸｺ</v>
          </cell>
          <cell r="E17" t="str">
            <v>O</v>
          </cell>
          <cell r="F17" t="str">
            <v>杉並区成田西1-11-9</v>
          </cell>
          <cell r="G17" t="str">
            <v>03-6796-9721</v>
          </cell>
          <cell r="H17" t="str">
            <v>0422-51-0434</v>
          </cell>
          <cell r="I17" t="str">
            <v> </v>
          </cell>
          <cell r="J17">
            <v>16215</v>
          </cell>
          <cell r="K17">
            <v>66</v>
          </cell>
        </row>
        <row r="18">
          <cell r="C18" t="str">
            <v>安田秀樹</v>
          </cell>
          <cell r="D18" t="str">
            <v>ﾔｽﾀﾞﾋﾃﾞｷ</v>
          </cell>
          <cell r="E18" t="str">
            <v>A</v>
          </cell>
          <cell r="F18" t="str">
            <v>江戸川区江戸川 1-9</v>
          </cell>
          <cell r="G18" t="str">
            <v>03-3678-5580</v>
          </cell>
          <cell r="H18" t="str">
            <v>03-3678-5580</v>
          </cell>
          <cell r="I18" t="str">
            <v> </v>
          </cell>
          <cell r="J18">
            <v>18726</v>
          </cell>
          <cell r="K18">
            <v>59</v>
          </cell>
        </row>
        <row r="19">
          <cell r="C19" t="str">
            <v>加藤京子</v>
          </cell>
          <cell r="D19" t="str">
            <v>ｶﾄｳｷｮｳｺ</v>
          </cell>
          <cell r="E19" t="str">
            <v>A</v>
          </cell>
          <cell r="F19" t="str">
            <v>杉並区松ノ木 1-6-7</v>
          </cell>
          <cell r="G19" t="str">
            <v>03-3317-0235</v>
          </cell>
          <cell r="H19" t="str">
            <v>03-3317-0235</v>
          </cell>
          <cell r="I19" t="str">
            <v> </v>
          </cell>
          <cell r="J19">
            <v>17581</v>
          </cell>
          <cell r="K19">
            <v>63</v>
          </cell>
        </row>
        <row r="20">
          <cell r="C20" t="str">
            <v>石原裕一郎</v>
          </cell>
          <cell r="D20" t="str">
            <v>ｲｼﾊﾗﾕｳｲﾁﾛｳ</v>
          </cell>
          <cell r="E20" t="str">
            <v>A</v>
          </cell>
          <cell r="F20" t="str">
            <v>杉並区成田東 3-7-11</v>
          </cell>
          <cell r="G20" t="str">
            <v>03-3311-4051</v>
          </cell>
          <cell r="H20" t="str">
            <v>03-3311-4051</v>
          </cell>
          <cell r="I20" t="str">
            <v> </v>
          </cell>
          <cell r="J20">
            <v>22896</v>
          </cell>
          <cell r="K20">
            <v>48</v>
          </cell>
        </row>
        <row r="21">
          <cell r="C21" t="str">
            <v>岩澤佐智子</v>
          </cell>
          <cell r="D21" t="str">
            <v>ｲﾜｻﾜｻﾁｺ</v>
          </cell>
          <cell r="E21" t="str">
            <v>B</v>
          </cell>
          <cell r="F21" t="str">
            <v>世田谷区三宿 1-5-6</v>
          </cell>
          <cell r="G21" t="str">
            <v>03-3412-0206</v>
          </cell>
          <cell r="H21" t="str">
            <v>03-3412-0206</v>
          </cell>
          <cell r="I21" t="str">
            <v> </v>
          </cell>
          <cell r="J21">
            <v>15569</v>
          </cell>
          <cell r="K21">
            <v>68</v>
          </cell>
        </row>
        <row r="22">
          <cell r="C22" t="str">
            <v>平山芳子</v>
          </cell>
          <cell r="D22" t="str">
            <v>ﾋﾗﾔﾏﾖｼｺ</v>
          </cell>
          <cell r="E22" t="str">
            <v>B</v>
          </cell>
          <cell r="F22" t="str">
            <v>杉並区天沼 3-36-14</v>
          </cell>
          <cell r="G22" t="str">
            <v>03-5932-1326</v>
          </cell>
          <cell r="H22" t="str">
            <v>03-3931-7091</v>
          </cell>
          <cell r="I22" t="str">
            <v> </v>
          </cell>
          <cell r="J22">
            <v>14118</v>
          </cell>
          <cell r="K22">
            <v>72</v>
          </cell>
        </row>
        <row r="23">
          <cell r="C23" t="str">
            <v>尾崎美佐子</v>
          </cell>
          <cell r="D23" t="str">
            <v>ｵｻﾞｷﾐｻｺ</v>
          </cell>
          <cell r="E23" t="str">
            <v>O</v>
          </cell>
          <cell r="F23" t="str">
            <v>杉並区上井草 4-27-9</v>
          </cell>
          <cell r="G23" t="str">
            <v>03-5382-8327</v>
          </cell>
          <cell r="H23" t="str">
            <v>03-5382-8327</v>
          </cell>
          <cell r="I23" t="str">
            <v> </v>
          </cell>
          <cell r="J23">
            <v>16144</v>
          </cell>
          <cell r="K23">
            <v>67</v>
          </cell>
        </row>
        <row r="24">
          <cell r="C24" t="str">
            <v>山崎フミ子</v>
          </cell>
          <cell r="D24" t="str">
            <v>ﾔﾏｻﾞｷﾌﾐｺ</v>
          </cell>
          <cell r="E24" t="str">
            <v>AB</v>
          </cell>
          <cell r="F24" t="str">
            <v>杉並区和田 3-4-9</v>
          </cell>
          <cell r="G24" t="str">
            <v>03-3315-8850</v>
          </cell>
          <cell r="H24" t="str">
            <v>03-3315-8850</v>
          </cell>
          <cell r="I24" t="str">
            <v> </v>
          </cell>
          <cell r="J24">
            <v>17594</v>
          </cell>
          <cell r="K24">
            <v>63</v>
          </cell>
        </row>
        <row r="25">
          <cell r="C25" t="str">
            <v>三條節子</v>
          </cell>
          <cell r="D25" t="str">
            <v>ｻﾝｼﾞｮｳｾﾂｺ</v>
          </cell>
          <cell r="E25" t="str">
            <v>A</v>
          </cell>
          <cell r="F25" t="str">
            <v>神奈川県厚木市愛甲 268-2</v>
          </cell>
          <cell r="G25" t="str">
            <v>046-247-8214</v>
          </cell>
          <cell r="H25" t="str">
            <v>046-247-8214</v>
          </cell>
          <cell r="I25" t="str">
            <v> </v>
          </cell>
          <cell r="J25">
            <v>13523</v>
          </cell>
          <cell r="K25">
            <v>74</v>
          </cell>
        </row>
        <row r="26">
          <cell r="C26" t="str">
            <v>奥川いずみ</v>
          </cell>
          <cell r="D26" t="str">
            <v>ｵｸｶﾜｲｽﾞﾐ</v>
          </cell>
          <cell r="E26" t="str">
            <v>A</v>
          </cell>
          <cell r="F26" t="str">
            <v>杉並区本天沼 2-5-1</v>
          </cell>
          <cell r="G26" t="str">
            <v>03-3399-2186</v>
          </cell>
          <cell r="H26" t="str">
            <v>03-3399-2186</v>
          </cell>
          <cell r="I26" t="str">
            <v> </v>
          </cell>
          <cell r="J26">
            <v>21165</v>
          </cell>
          <cell r="K26">
            <v>53</v>
          </cell>
        </row>
        <row r="27">
          <cell r="C27" t="str">
            <v>中島俊彦</v>
          </cell>
          <cell r="D27" t="str">
            <v>ﾅｶｼﾞﾏﾄｼﾋｺ</v>
          </cell>
          <cell r="E27" t="str">
            <v>O</v>
          </cell>
          <cell r="F27" t="str">
            <v>杉並区阿佐ヶ谷北 4-2-19</v>
          </cell>
          <cell r="G27" t="str">
            <v>03-3339-2247</v>
          </cell>
          <cell r="H27" t="str">
            <v>090-5996-4696</v>
          </cell>
          <cell r="I27" t="str">
            <v> </v>
          </cell>
          <cell r="J27">
            <v>15166</v>
          </cell>
          <cell r="K27">
            <v>69</v>
          </cell>
        </row>
        <row r="28">
          <cell r="C28" t="str">
            <v>中島悌子</v>
          </cell>
          <cell r="D28" t="str">
            <v>ﾅｶｼﾞﾏﾃｲｺ</v>
          </cell>
          <cell r="E28" t="str">
            <v>AB(-)</v>
          </cell>
          <cell r="F28" t="str">
            <v>杉並区阿佐ヶ谷北 4-2-19</v>
          </cell>
          <cell r="G28" t="str">
            <v>03-3339-2247</v>
          </cell>
          <cell r="H28" t="str">
            <v>046-524-0231</v>
          </cell>
          <cell r="I28" t="str">
            <v> </v>
          </cell>
          <cell r="J28">
            <v>15377</v>
          </cell>
          <cell r="K28">
            <v>69</v>
          </cell>
        </row>
        <row r="29">
          <cell r="C29" t="str">
            <v>佐藤幸子</v>
          </cell>
          <cell r="D29" t="str">
            <v>ｻﾄｳｻﾁｺ</v>
          </cell>
          <cell r="E29" t="str">
            <v>O</v>
          </cell>
          <cell r="F29" t="str">
            <v>練馬区大泉町 1-26-12</v>
          </cell>
          <cell r="G29" t="str">
            <v>03-5936-5020</v>
          </cell>
          <cell r="H29" t="str">
            <v>090-8597-7856</v>
          </cell>
          <cell r="I29" t="str">
            <v> </v>
          </cell>
          <cell r="J29">
            <v>17607</v>
          </cell>
          <cell r="K29">
            <v>63</v>
          </cell>
        </row>
        <row r="30">
          <cell r="C30" t="str">
            <v>千崎政美</v>
          </cell>
          <cell r="D30" t="str">
            <v>ｾﾝｻﾞｷﾏｻﾐ</v>
          </cell>
          <cell r="E30" t="str">
            <v>AB</v>
          </cell>
          <cell r="F30" t="str">
            <v>稲城市大丸 536-5  A-510</v>
          </cell>
          <cell r="G30" t="str">
            <v>042-378-7161</v>
          </cell>
          <cell r="H30" t="str">
            <v>042-378-7161</v>
          </cell>
          <cell r="I30" t="str">
            <v> </v>
          </cell>
          <cell r="J30">
            <v>12929</v>
          </cell>
          <cell r="K30">
            <v>75</v>
          </cell>
        </row>
        <row r="31">
          <cell r="C31" t="str">
            <v>手塚保子</v>
          </cell>
          <cell r="D31" t="str">
            <v>ﾃﾂﾞｶﾔｽｺ</v>
          </cell>
          <cell r="E31" t="str">
            <v>B</v>
          </cell>
          <cell r="F31" t="str">
            <v>群馬県前橋市六供町 1358-1</v>
          </cell>
          <cell r="G31" t="str">
            <v>027-243-5385</v>
          </cell>
          <cell r="H31" t="str">
            <v>027-243-5385</v>
          </cell>
          <cell r="I31" t="str">
            <v> </v>
          </cell>
          <cell r="J31">
            <v>16589</v>
          </cell>
          <cell r="K31">
            <v>65</v>
          </cell>
        </row>
        <row r="32">
          <cell r="C32" t="str">
            <v>永野正臣</v>
          </cell>
          <cell r="D32" t="str">
            <v>ﾅｶﾞﾉﾏｻｵﾐ</v>
          </cell>
          <cell r="E32" t="str">
            <v>B</v>
          </cell>
          <cell r="F32" t="str">
            <v>杉並区成田東 1-35-20</v>
          </cell>
          <cell r="G32" t="str">
            <v>03-3315-5450</v>
          </cell>
          <cell r="H32" t="str">
            <v>03-3315-5450</v>
          </cell>
          <cell r="I32" t="str">
            <v> </v>
          </cell>
          <cell r="J32">
            <v>17537</v>
          </cell>
          <cell r="K32">
            <v>63</v>
          </cell>
        </row>
        <row r="33">
          <cell r="C33" t="str">
            <v>岡田恵美子</v>
          </cell>
          <cell r="D33" t="str">
            <v>ｵｶﾀﾞｴﾐｺ</v>
          </cell>
          <cell r="E33" t="str">
            <v>A</v>
          </cell>
          <cell r="F33" t="str">
            <v>杉並区宮前 3-8-5</v>
          </cell>
          <cell r="G33" t="str">
            <v>03-3331-6403</v>
          </cell>
          <cell r="H33" t="str">
            <v>03-3331-6403</v>
          </cell>
          <cell r="I33" t="str">
            <v> </v>
          </cell>
          <cell r="J33">
            <v>17472</v>
          </cell>
          <cell r="K33">
            <v>63</v>
          </cell>
        </row>
        <row r="34">
          <cell r="C34" t="str">
            <v>稲村和也</v>
          </cell>
          <cell r="D34" t="str">
            <v>ｲﾅﾑﾗｶｽﾞﾔ</v>
          </cell>
          <cell r="E34" t="str">
            <v>B</v>
          </cell>
          <cell r="F34" t="str">
            <v>武蔵野市中町 3-10-10-403</v>
          </cell>
          <cell r="G34" t="str">
            <v>042-251-8992</v>
          </cell>
          <cell r="H34" t="str">
            <v>042-251-8992</v>
          </cell>
          <cell r="I34" t="str">
            <v> </v>
          </cell>
          <cell r="J34">
            <v>21723</v>
          </cell>
          <cell r="K34">
            <v>51</v>
          </cell>
        </row>
        <row r="35">
          <cell r="C35" t="str">
            <v>佐藤勇一</v>
          </cell>
          <cell r="D35" t="str">
            <v>ｻﾄｳﾕｳｲﾁ</v>
          </cell>
          <cell r="E35" t="str">
            <v>B</v>
          </cell>
          <cell r="F35" t="str">
            <v>新宿区西早稲田 3-16-28</v>
          </cell>
          <cell r="G35" t="str">
            <v>03-3202-4955</v>
          </cell>
          <cell r="H35" t="str">
            <v>03-3202-4955</v>
          </cell>
          <cell r="I35" t="str">
            <v> </v>
          </cell>
          <cell r="J35">
            <v>20141</v>
          </cell>
          <cell r="K35">
            <v>56</v>
          </cell>
        </row>
        <row r="36">
          <cell r="C36" t="str">
            <v>玉村和己</v>
          </cell>
          <cell r="D36" t="str">
            <v>ﾀﾏﾑﾗｶｽﾞﾐ</v>
          </cell>
          <cell r="E36" t="str">
            <v>O</v>
          </cell>
          <cell r="F36" t="str">
            <v>杉並区堀之内 1-12-6</v>
          </cell>
          <cell r="G36" t="str">
            <v>03-3313-0395</v>
          </cell>
          <cell r="H36" t="str">
            <v>03-3313-0395</v>
          </cell>
          <cell r="I36" t="str">
            <v> </v>
          </cell>
          <cell r="J36">
            <v>17172</v>
          </cell>
          <cell r="K36">
            <v>64</v>
          </cell>
        </row>
        <row r="37">
          <cell r="C37" t="str">
            <v>長谷川武夫</v>
          </cell>
          <cell r="D37" t="str">
            <v>ﾊｾｶﾞﾜﾀｹｵ</v>
          </cell>
          <cell r="E37" t="str">
            <v>O</v>
          </cell>
          <cell r="F37" t="str">
            <v>杉並区阿佐ヶ谷北 2-23-9</v>
          </cell>
          <cell r="G37" t="str">
            <v>03-3338-7489</v>
          </cell>
          <cell r="H37" t="str">
            <v>03-3338-7489</v>
          </cell>
          <cell r="I37" t="str">
            <v> </v>
          </cell>
          <cell r="J37">
            <v>16321</v>
          </cell>
          <cell r="K37">
            <v>66</v>
          </cell>
        </row>
        <row r="38">
          <cell r="C38" t="str">
            <v>野口つや子</v>
          </cell>
          <cell r="D38" t="str">
            <v>ﾉｸﾞﾁﾂﾔｺ</v>
          </cell>
          <cell r="E38" t="str">
            <v>O</v>
          </cell>
          <cell r="F38" t="str">
            <v>杉並区宮前 3-33-19</v>
          </cell>
          <cell r="G38" t="str">
            <v>03-5930-1863</v>
          </cell>
          <cell r="H38" t="str">
            <v>03-5930-1863</v>
          </cell>
          <cell r="I38" t="str">
            <v> </v>
          </cell>
          <cell r="J38">
            <v>17990</v>
          </cell>
          <cell r="K38">
            <v>62</v>
          </cell>
        </row>
        <row r="39">
          <cell r="C39" t="str">
            <v>森岡英司</v>
          </cell>
          <cell r="D39" t="str">
            <v>ﾓﾘｵｶｴｲｼﾞ</v>
          </cell>
          <cell r="E39" t="str">
            <v>A(-)</v>
          </cell>
          <cell r="F39" t="str">
            <v>杉並区松庵 1-9-7</v>
          </cell>
          <cell r="G39" t="str">
            <v>03-3331-9455</v>
          </cell>
          <cell r="H39" t="str">
            <v>03-3331-9455</v>
          </cell>
          <cell r="I39" t="str">
            <v> </v>
          </cell>
          <cell r="J39">
            <v>17833</v>
          </cell>
          <cell r="K39">
            <v>62</v>
          </cell>
        </row>
        <row r="40">
          <cell r="C40" t="str">
            <v>田中早苗</v>
          </cell>
          <cell r="D40" t="str">
            <v>ﾀﾅｶｻﾅｴ</v>
          </cell>
          <cell r="E40" t="str">
            <v>A</v>
          </cell>
          <cell r="F40" t="str">
            <v>杉並区西荻南1-16-5</v>
          </cell>
          <cell r="G40" t="str">
            <v>03-6765-1955</v>
          </cell>
          <cell r="H40" t="str">
            <v>03-6765-1955</v>
          </cell>
          <cell r="I40" t="str">
            <v> </v>
          </cell>
          <cell r="J40">
            <v>18655</v>
          </cell>
          <cell r="K40">
            <v>60</v>
          </cell>
        </row>
        <row r="41">
          <cell r="C41" t="str">
            <v>武井共子</v>
          </cell>
          <cell r="D41" t="str">
            <v>ﾀｹｲｷｮｳｺ</v>
          </cell>
          <cell r="E41" t="str">
            <v>O</v>
          </cell>
          <cell r="F41" t="str">
            <v>杉並区松庵 1-2-25</v>
          </cell>
          <cell r="G41" t="str">
            <v>03-3332-3644</v>
          </cell>
          <cell r="H41" t="str">
            <v>03-3332-3644</v>
          </cell>
          <cell r="I41" t="str">
            <v> </v>
          </cell>
          <cell r="J41">
            <v>20241</v>
          </cell>
          <cell r="K41">
            <v>55</v>
          </cell>
        </row>
        <row r="42">
          <cell r="C42" t="str">
            <v>植田員弘</v>
          </cell>
          <cell r="D42" t="str">
            <v>ｳｴﾀﾞｶｽﾞﾋﾛ</v>
          </cell>
          <cell r="E42" t="str">
            <v>A</v>
          </cell>
          <cell r="F42" t="str">
            <v>杉並区善福寺 4-28-10</v>
          </cell>
          <cell r="G42" t="str">
            <v>03-3395-7893</v>
          </cell>
          <cell r="H42" t="str">
            <v>03-3395-7893</v>
          </cell>
          <cell r="I42" t="str">
            <v> </v>
          </cell>
          <cell r="J42">
            <v>17507</v>
          </cell>
          <cell r="K42">
            <v>63</v>
          </cell>
        </row>
        <row r="43">
          <cell r="C43" t="str">
            <v>波治郁代</v>
          </cell>
          <cell r="D43" t="str">
            <v>ﾊｼﾞｲｸﾖ</v>
          </cell>
          <cell r="E43" t="str">
            <v>A</v>
          </cell>
          <cell r="F43" t="str">
            <v>杉並区阿佐ヶ谷南 3-41-21</v>
          </cell>
          <cell r="G43" t="str">
            <v>03-3220-0767</v>
          </cell>
          <cell r="H43" t="str">
            <v>03-3391-6780</v>
          </cell>
          <cell r="I43" t="str">
            <v> </v>
          </cell>
          <cell r="J43">
            <v>16872</v>
          </cell>
          <cell r="K43">
            <v>65</v>
          </cell>
        </row>
        <row r="44">
          <cell r="C44" t="str">
            <v>野田昭子</v>
          </cell>
          <cell r="D44" t="str">
            <v>ﾉﾀﾞｱｷｺ</v>
          </cell>
          <cell r="E44" t="str">
            <v>A</v>
          </cell>
          <cell r="F44" t="str">
            <v>中野区東中野 3-2-13</v>
          </cell>
          <cell r="G44" t="str">
            <v>03-3362-8050</v>
          </cell>
          <cell r="H44" t="str">
            <v>03-3362-8050</v>
          </cell>
          <cell r="I44" t="str">
            <v> </v>
          </cell>
          <cell r="J44">
            <v>20239</v>
          </cell>
          <cell r="K44">
            <v>55</v>
          </cell>
        </row>
        <row r="45">
          <cell r="C45" t="str">
            <v>井上智子</v>
          </cell>
          <cell r="D45" t="str">
            <v>ｲﾉｳｴﾄﾓｺ</v>
          </cell>
          <cell r="E45" t="str">
            <v>AB</v>
          </cell>
          <cell r="F45" t="str">
            <v>杉並区下井草 2-1-22</v>
          </cell>
          <cell r="G45" t="str">
            <v>03-3397-2119</v>
          </cell>
          <cell r="H45" t="str">
            <v>03-3397-2119</v>
          </cell>
          <cell r="I45" t="str">
            <v> </v>
          </cell>
          <cell r="J45">
            <v>18891</v>
          </cell>
          <cell r="K45">
            <v>59</v>
          </cell>
        </row>
        <row r="46">
          <cell r="C46" t="str">
            <v>入住章雄</v>
          </cell>
          <cell r="D46" t="str">
            <v>ｲﾘｽﾐﾌﾐｵ</v>
          </cell>
          <cell r="E46" t="str">
            <v>Ａ</v>
          </cell>
          <cell r="F46" t="str">
            <v>東京都杉並区成田西4-6-30</v>
          </cell>
          <cell r="G46" t="str">
            <v>03-3398-0269</v>
          </cell>
          <cell r="H46" t="str">
            <v>03-3398-0269</v>
          </cell>
          <cell r="J46">
            <v>16229</v>
          </cell>
          <cell r="K46">
            <v>66</v>
          </cell>
        </row>
        <row r="47">
          <cell r="C47" t="str">
            <v>佐藤昌之</v>
          </cell>
          <cell r="D47" t="str">
            <v>ｻﾄｳﾏｻﾕｷ</v>
          </cell>
          <cell r="E47" t="str">
            <v>Ａ</v>
          </cell>
          <cell r="F47" t="str">
            <v>埼玉県比企郡滑川町月の輪2-5-12</v>
          </cell>
          <cell r="G47" t="str">
            <v>0493-61-2381</v>
          </cell>
          <cell r="H47" t="str">
            <v>090-2438-5278</v>
          </cell>
          <cell r="I47" t="str">
            <v> </v>
          </cell>
          <cell r="J47">
            <v>20961</v>
          </cell>
          <cell r="K47">
            <v>53</v>
          </cell>
        </row>
        <row r="48">
          <cell r="C48" t="str">
            <v>濱口昌顕</v>
          </cell>
          <cell r="D48" t="str">
            <v>ﾊﾏｸﾞﾁﾏｻｱｷ</v>
          </cell>
          <cell r="E48" t="str">
            <v>B</v>
          </cell>
          <cell r="F48" t="str">
            <v>杉並区南荻窪1-39-11-304</v>
          </cell>
          <cell r="G48" t="str">
            <v>03-6762-6515</v>
          </cell>
          <cell r="H48" t="str">
            <v>090-8593-0499</v>
          </cell>
          <cell r="J48">
            <v>16289</v>
          </cell>
          <cell r="K48">
            <v>66</v>
          </cell>
        </row>
        <row r="49">
          <cell r="C49" t="str">
            <v>佐藤敬子</v>
          </cell>
          <cell r="D49" t="str">
            <v>ｻﾄｳｹｲｺ</v>
          </cell>
          <cell r="E49" t="str">
            <v>O</v>
          </cell>
          <cell r="F49" t="str">
            <v>埼玉県比企郡滑川町月の輪2-5-12</v>
          </cell>
          <cell r="G49" t="str">
            <v>0493-61-2381</v>
          </cell>
          <cell r="H49" t="str">
            <v>090-2438-5278</v>
          </cell>
          <cell r="J49">
            <v>21754</v>
          </cell>
          <cell r="K49">
            <v>51</v>
          </cell>
        </row>
        <row r="50">
          <cell r="C50" t="str">
            <v>黒住雄三</v>
          </cell>
          <cell r="D50" t="str">
            <v>ｸﾛｽﾞﾐﾕｳｿﾞｳ</v>
          </cell>
          <cell r="E50" t="str">
            <v>A</v>
          </cell>
          <cell r="F50" t="str">
            <v>杉並区清水 2-6-14-307</v>
          </cell>
          <cell r="G50" t="str">
            <v>03-3396-4666</v>
          </cell>
          <cell r="H50" t="str">
            <v>03-3396-4666</v>
          </cell>
          <cell r="J50">
            <v>14656</v>
          </cell>
          <cell r="K50">
            <v>71</v>
          </cell>
        </row>
        <row r="51">
          <cell r="C51" t="str">
            <v>愛場良雄</v>
          </cell>
          <cell r="D51" t="str">
            <v>ｱｲﾊﾞﾖｼｵ</v>
          </cell>
          <cell r="E51" t="str">
            <v>A</v>
          </cell>
          <cell r="F51" t="str">
            <v>杉並区下井草 5-21-5</v>
          </cell>
          <cell r="G51" t="str">
            <v>03-6765-7234</v>
          </cell>
          <cell r="H51" t="str">
            <v>03-6765-7234</v>
          </cell>
          <cell r="J51">
            <v>18768</v>
          </cell>
          <cell r="K51">
            <v>59</v>
          </cell>
        </row>
        <row r="52">
          <cell r="C52" t="str">
            <v>大野隆司</v>
          </cell>
          <cell r="D52" t="str">
            <v>ｵｵﾉﾘｭｳｼﾞ</v>
          </cell>
          <cell r="E52" t="str">
            <v>B</v>
          </cell>
          <cell r="F52" t="str">
            <v>府中市浅間町 4-26-30</v>
          </cell>
          <cell r="G52" t="str">
            <v>042-365-0708</v>
          </cell>
          <cell r="H52" t="str">
            <v>042-365-0708</v>
          </cell>
          <cell r="J52">
            <v>17495</v>
          </cell>
          <cell r="K52">
            <v>63</v>
          </cell>
        </row>
        <row r="53">
          <cell r="C53" t="str">
            <v>大代敬子</v>
          </cell>
          <cell r="D53" t="str">
            <v>ｵｵｼﾛｹｲｺ</v>
          </cell>
          <cell r="E53" t="str">
            <v>O</v>
          </cell>
          <cell r="F53" t="str">
            <v>杉並区本天沼 1-23-11</v>
          </cell>
          <cell r="G53" t="str">
            <v>03-3395-6208</v>
          </cell>
          <cell r="H53" t="str">
            <v>03-3395-6208</v>
          </cell>
          <cell r="J53">
            <v>17461</v>
          </cell>
          <cell r="K53">
            <v>63</v>
          </cell>
        </row>
        <row r="54">
          <cell r="C54" t="str">
            <v>西澤茂樹</v>
          </cell>
          <cell r="D54" t="str">
            <v>ﾆｼｻﾞﾜｼｹﾞｷ</v>
          </cell>
          <cell r="E54" t="str">
            <v>O</v>
          </cell>
          <cell r="F54" t="str">
            <v>川越市伊勢原町3‐1‐137</v>
          </cell>
          <cell r="G54" t="str">
            <v>090-1559-7308</v>
          </cell>
          <cell r="H54" t="str">
            <v>03-3940-2141</v>
          </cell>
          <cell r="J54">
            <v>21110</v>
          </cell>
          <cell r="K54">
            <v>53</v>
          </cell>
        </row>
        <row r="55">
          <cell r="C55" t="str">
            <v>戸田　斉</v>
          </cell>
          <cell r="D55" t="str">
            <v>ﾄﾀﾞｻﾄｼ</v>
          </cell>
          <cell r="E55" t="str">
            <v>AB</v>
          </cell>
          <cell r="F55" t="str">
            <v>杉並区高円寺北 4-29-313</v>
          </cell>
          <cell r="G55" t="str">
            <v>03-3330-3743</v>
          </cell>
          <cell r="H55" t="str">
            <v>0196-61-8907</v>
          </cell>
          <cell r="J55">
            <v>18130</v>
          </cell>
          <cell r="K55">
            <v>61</v>
          </cell>
        </row>
        <row r="56">
          <cell r="C56" t="str">
            <v>眞山尚子</v>
          </cell>
          <cell r="D56" t="str">
            <v>ﾏﾔﾏﾅｵｺ</v>
          </cell>
          <cell r="E56" t="str">
            <v>A</v>
          </cell>
          <cell r="F56" t="str">
            <v>千葉県柏市花野井 712-16</v>
          </cell>
          <cell r="G56" t="str">
            <v>04-7132-7453</v>
          </cell>
          <cell r="H56" t="str">
            <v>04-7132-7488</v>
          </cell>
          <cell r="J56">
            <v>17184</v>
          </cell>
          <cell r="K56">
            <v>64</v>
          </cell>
        </row>
        <row r="57">
          <cell r="C57" t="str">
            <v>田村節子</v>
          </cell>
          <cell r="D57" t="str">
            <v>ﾀﾑﾗｾﾂｺ</v>
          </cell>
          <cell r="E57" t="str">
            <v>A</v>
          </cell>
          <cell r="F57" t="str">
            <v>杉並区久我山 5-39-26-305</v>
          </cell>
          <cell r="G57" t="str">
            <v>03-3332-0997</v>
          </cell>
          <cell r="H57" t="str">
            <v>186-0473-72-0068</v>
          </cell>
          <cell r="J57">
            <v>17547</v>
          </cell>
          <cell r="K57">
            <v>63</v>
          </cell>
        </row>
        <row r="58">
          <cell r="C58" t="str">
            <v>山口理子</v>
          </cell>
          <cell r="D58" t="str">
            <v>ﾔﾏｸﾞﾁﾏｻｺ</v>
          </cell>
          <cell r="E58" t="str">
            <v>O</v>
          </cell>
          <cell r="F58" t="str">
            <v>中野区若宮 2-37-15</v>
          </cell>
          <cell r="G58" t="str">
            <v>03-3338-1545</v>
          </cell>
          <cell r="H58" t="str">
            <v>03-3330-6768</v>
          </cell>
          <cell r="J58">
            <v>16448</v>
          </cell>
          <cell r="K58">
            <v>66</v>
          </cell>
        </row>
        <row r="59">
          <cell r="C59" t="str">
            <v>澤地ふゆみ</v>
          </cell>
          <cell r="D59" t="str">
            <v>ｻﾜﾁﾌﾕﾐ</v>
          </cell>
          <cell r="E59" t="str">
            <v>B</v>
          </cell>
          <cell r="F59" t="str">
            <v>生駒市軽井沢町 5-59 B-1</v>
          </cell>
          <cell r="G59" t="str">
            <v>0743-73-9696</v>
          </cell>
          <cell r="H59" t="str">
            <v>03-6909-5835</v>
          </cell>
          <cell r="J59">
            <v>17876</v>
          </cell>
          <cell r="K59">
            <v>62</v>
          </cell>
        </row>
        <row r="60">
          <cell r="C60" t="str">
            <v>古山成江</v>
          </cell>
          <cell r="D60" t="str">
            <v>ﾌﾙﾔﾏﾏｻｴ</v>
          </cell>
          <cell r="E60" t="str">
            <v>A</v>
          </cell>
          <cell r="F60" t="str">
            <v>杉並区松ノ木 3-2-8</v>
          </cell>
          <cell r="G60" t="str">
            <v>03-3313-4982</v>
          </cell>
          <cell r="H60" t="str">
            <v>03-3313-4982</v>
          </cell>
          <cell r="J60">
            <v>17916</v>
          </cell>
          <cell r="K60">
            <v>62</v>
          </cell>
        </row>
        <row r="61">
          <cell r="C61" t="str">
            <v>黒田則子</v>
          </cell>
          <cell r="D61" t="str">
            <v>ｸﾛﾀﾞﾉﾘｺ</v>
          </cell>
          <cell r="E61" t="str">
            <v>A</v>
          </cell>
          <cell r="F61" t="str">
            <v>杉並区高円寺北 4-26-10-208</v>
          </cell>
          <cell r="G61" t="str">
            <v>03-3336-0488</v>
          </cell>
          <cell r="H61" t="str">
            <v>03-3336-0488</v>
          </cell>
          <cell r="J61">
            <v>18239</v>
          </cell>
          <cell r="K61">
            <v>61</v>
          </cell>
        </row>
        <row r="62">
          <cell r="C62" t="str">
            <v>高橋正二</v>
          </cell>
          <cell r="D62" t="str">
            <v>ﾀｶﾊｼｼｮｳｼﾞ</v>
          </cell>
          <cell r="E62" t="str">
            <v>B</v>
          </cell>
          <cell r="F62" t="str">
            <v>杉並区本天沼 3-37-9</v>
          </cell>
          <cell r="G62" t="str">
            <v>03-3396-4741</v>
          </cell>
          <cell r="H62" t="str">
            <v>03-3396-4741</v>
          </cell>
          <cell r="J62">
            <v>13882</v>
          </cell>
          <cell r="K62">
            <v>73</v>
          </cell>
        </row>
        <row r="63">
          <cell r="C63" t="str">
            <v>手塚勝子</v>
          </cell>
          <cell r="D63" t="str">
            <v>ﾃﾂﾞｶｶﾂｺ</v>
          </cell>
          <cell r="E63" t="str">
            <v>O</v>
          </cell>
          <cell r="F63" t="str">
            <v>江東区北砂 5-20-8-716</v>
          </cell>
          <cell r="G63" t="str">
            <v>03-5690-5766</v>
          </cell>
          <cell r="H63" t="str">
            <v>03-3694-3368</v>
          </cell>
          <cell r="J63">
            <v>15918</v>
          </cell>
          <cell r="K63">
            <v>67</v>
          </cell>
        </row>
        <row r="64">
          <cell r="C64" t="str">
            <v>小泉弘昌</v>
          </cell>
          <cell r="D64" t="str">
            <v>ｺｲｽﾞﾐﾋﾛﾏｻ</v>
          </cell>
          <cell r="E64" t="str">
            <v>B</v>
          </cell>
          <cell r="F64" t="str">
            <v>杉並区宮前 5-10-9</v>
          </cell>
          <cell r="G64" t="str">
            <v>03-5938-2681</v>
          </cell>
          <cell r="H64" t="str">
            <v>03-5938-2681</v>
          </cell>
          <cell r="J64">
            <v>19672</v>
          </cell>
          <cell r="K64">
            <v>57</v>
          </cell>
        </row>
        <row r="65">
          <cell r="C65" t="str">
            <v>小笹浩子</v>
          </cell>
          <cell r="D65" t="str">
            <v>ｺｻﾞｻﾋﾛｺ</v>
          </cell>
          <cell r="E65" t="str">
            <v>O</v>
          </cell>
          <cell r="F65" t="str">
            <v>杉並区上荻 1-24-20</v>
          </cell>
          <cell r="G65" t="str">
            <v>03-3391-1505</v>
          </cell>
          <cell r="H65" t="str">
            <v>0471-75-6728</v>
          </cell>
          <cell r="J65">
            <v>18876</v>
          </cell>
          <cell r="K65">
            <v>59</v>
          </cell>
        </row>
        <row r="66">
          <cell r="C66" t="str">
            <v>小林幸子</v>
          </cell>
          <cell r="D66" t="str">
            <v>ｺﾊﾞﾔｼｻﾁｺ</v>
          </cell>
          <cell r="E66" t="str">
            <v>O</v>
          </cell>
          <cell r="F66" t="str">
            <v>杉並区上荻 1-17-10-1004</v>
          </cell>
          <cell r="G66" t="str">
            <v>03-6380-6555</v>
          </cell>
          <cell r="H66" t="str">
            <v>090-3576-9876</v>
          </cell>
          <cell r="J66">
            <v>16617</v>
          </cell>
          <cell r="K66">
            <v>65</v>
          </cell>
        </row>
        <row r="67">
          <cell r="C67" t="str">
            <v>木村敬子</v>
          </cell>
          <cell r="D67" t="str">
            <v>ｷﾑﾗｹｲｺ</v>
          </cell>
          <cell r="E67" t="str">
            <v>A</v>
          </cell>
          <cell r="F67" t="str">
            <v>杉並区阿佐ヶ谷南 1-21-11</v>
          </cell>
          <cell r="G67" t="str">
            <v>03-3312-6773</v>
          </cell>
          <cell r="H67" t="str">
            <v>03-3312-6773</v>
          </cell>
          <cell r="J67">
            <v>14376</v>
          </cell>
          <cell r="K67">
            <v>71</v>
          </cell>
        </row>
        <row r="68">
          <cell r="C68" t="str">
            <v>三浦達美</v>
          </cell>
          <cell r="D68" t="str">
            <v>ﾐｳﾗﾀﾂﾐ</v>
          </cell>
          <cell r="E68" t="str">
            <v>A</v>
          </cell>
          <cell r="F68" t="str">
            <v>板橋区南常盤台 2-2-6-502</v>
          </cell>
          <cell r="G68" t="str">
            <v>03-3398-3153</v>
          </cell>
          <cell r="H68" t="str">
            <v>03-3975-4472</v>
          </cell>
          <cell r="J68">
            <v>17901</v>
          </cell>
          <cell r="K68">
            <v>62</v>
          </cell>
        </row>
        <row r="69">
          <cell r="C69" t="str">
            <v>光瀬はま子</v>
          </cell>
          <cell r="D69" t="str">
            <v>ﾐﾂｾﾊﾏｺ</v>
          </cell>
          <cell r="E69" t="str">
            <v>O</v>
          </cell>
          <cell r="F69" t="str">
            <v>練馬区豊玉北 4-4-1-405</v>
          </cell>
          <cell r="G69" t="str">
            <v>03-3993-2976</v>
          </cell>
          <cell r="H69" t="str">
            <v>03-3993-2976</v>
          </cell>
          <cell r="J69">
            <v>22615</v>
          </cell>
          <cell r="K69">
            <v>49</v>
          </cell>
        </row>
        <row r="70">
          <cell r="C70" t="str">
            <v>山田博和</v>
          </cell>
          <cell r="D70" t="str">
            <v>ﾔﾏﾀﾞﾋﾛｶｽﾞ</v>
          </cell>
          <cell r="E70" t="str">
            <v>B</v>
          </cell>
          <cell r="F70" t="str">
            <v>杉並区永福4-3-21</v>
          </cell>
          <cell r="G70" t="str">
            <v>090-5393-0213</v>
          </cell>
          <cell r="H70" t="str">
            <v>03-3323-6460</v>
          </cell>
          <cell r="J70">
            <v>17010</v>
          </cell>
          <cell r="K70">
            <v>64</v>
          </cell>
        </row>
        <row r="71">
          <cell r="C71" t="str">
            <v>荻野みさき</v>
          </cell>
          <cell r="D71" t="str">
            <v>ｵｷﾞﾉﾐｻｷ</v>
          </cell>
          <cell r="E71" t="str">
            <v>O</v>
          </cell>
          <cell r="F71" t="str">
            <v>杉並区上荻4-26-2</v>
          </cell>
          <cell r="G71" t="str">
            <v>03-6762-6332</v>
          </cell>
          <cell r="H71" t="str">
            <v>0425-24-0477</v>
          </cell>
          <cell r="J71">
            <v>19968</v>
          </cell>
          <cell r="K71">
            <v>56</v>
          </cell>
        </row>
        <row r="72">
          <cell r="C72" t="str">
            <v>佐藤弘子</v>
          </cell>
          <cell r="D72" t="str">
            <v>ｻﾄｳﾋﾛｺ</v>
          </cell>
          <cell r="E72" t="str">
            <v>A</v>
          </cell>
          <cell r="F72" t="str">
            <v>杉並区善福寺2-18-14</v>
          </cell>
          <cell r="G72" t="str">
            <v>03-3399-9746</v>
          </cell>
          <cell r="H72" t="str">
            <v>03-3320-0007</v>
          </cell>
          <cell r="J72">
            <v>20675</v>
          </cell>
          <cell r="K72">
            <v>54</v>
          </cell>
        </row>
        <row r="73">
          <cell r="C73" t="str">
            <v>江 頭 恭 子</v>
          </cell>
          <cell r="D73" t="str">
            <v>ｴｶﾞｼﾗｷｮｳｺ</v>
          </cell>
          <cell r="E73" t="str">
            <v>A</v>
          </cell>
          <cell r="F73" t="str">
            <v>杉並区高円寺南3-47-8-308</v>
          </cell>
          <cell r="G73" t="str">
            <v>03-5932-3140</v>
          </cell>
          <cell r="H73" t="str">
            <v>03-5932-3140</v>
          </cell>
          <cell r="J73">
            <v>18906</v>
          </cell>
          <cell r="K73">
            <v>59</v>
          </cell>
        </row>
        <row r="74">
          <cell r="C74" t="str">
            <v>山本和夫</v>
          </cell>
          <cell r="D74" t="str">
            <v>ﾔﾏﾓﾄｶｽﾞｵ</v>
          </cell>
          <cell r="E74" t="str">
            <v>B</v>
          </cell>
          <cell r="F74" t="str">
            <v>中野区中央1-29-6</v>
          </cell>
          <cell r="G74" t="str">
            <v>03-3361-4344</v>
          </cell>
          <cell r="H74" t="str">
            <v>090-8594-5955</v>
          </cell>
          <cell r="J74">
            <v>17014</v>
          </cell>
          <cell r="K74">
            <v>64</v>
          </cell>
        </row>
        <row r="75">
          <cell r="C75" t="str">
            <v>藤木富美子</v>
          </cell>
          <cell r="D75" t="str">
            <v>ﾌｼﾞｷﾌﾐｺ</v>
          </cell>
          <cell r="E75" t="str">
            <v>A</v>
          </cell>
          <cell r="F75" t="str">
            <v>中野区野方6-2-3</v>
          </cell>
          <cell r="G75" t="str">
            <v>080-5656-2300</v>
          </cell>
          <cell r="J75">
            <v>18961</v>
          </cell>
          <cell r="K75">
            <v>59</v>
          </cell>
        </row>
        <row r="76">
          <cell r="C76" t="str">
            <v>安部井 徹</v>
          </cell>
          <cell r="D76" t="str">
            <v>ｱﾍﾞｲﾃﾂ</v>
          </cell>
          <cell r="E76" t="str">
            <v>A</v>
          </cell>
          <cell r="F76" t="str">
            <v>中野区中央1-43-18-702</v>
          </cell>
          <cell r="G76" t="str">
            <v>03-3369-9662</v>
          </cell>
          <cell r="H76" t="str">
            <v>03-3754-9863</v>
          </cell>
          <cell r="J76">
            <v>17842</v>
          </cell>
          <cell r="K76">
            <v>62</v>
          </cell>
        </row>
        <row r="77">
          <cell r="C77" t="str">
            <v>羽利 泉</v>
          </cell>
          <cell r="D77" t="str">
            <v>ﾊﾘｲｽﾞﾐ</v>
          </cell>
          <cell r="E77" t="str">
            <v>O</v>
          </cell>
          <cell r="F77" t="str">
            <v>杉並区下井草1-29-4 ﾎﾜｲﾄﾊｲﾑ101</v>
          </cell>
          <cell r="G77" t="str">
            <v>03-5382-0652</v>
          </cell>
          <cell r="H77" t="str">
            <v>090-8096-2911</v>
          </cell>
          <cell r="J77">
            <v>25349</v>
          </cell>
          <cell r="K77">
            <v>41</v>
          </cell>
        </row>
        <row r="78">
          <cell r="C78" t="str">
            <v>品田 廣</v>
          </cell>
          <cell r="D78" t="str">
            <v>ｼﾅﾀﾞﾋﾛｼ</v>
          </cell>
          <cell r="E78" t="str">
            <v>A</v>
          </cell>
          <cell r="F78" t="str">
            <v>杉並区高井戸東2-20-6</v>
          </cell>
          <cell r="G78" t="str">
            <v>03-3332-4617</v>
          </cell>
          <cell r="J78">
            <v>17795</v>
          </cell>
          <cell r="K78">
            <v>62</v>
          </cell>
        </row>
        <row r="79">
          <cell r="C79" t="str">
            <v>蓮沼年明</v>
          </cell>
          <cell r="D79" t="str">
            <v>ﾊｽﾇﾏﾄｼｱｷ</v>
          </cell>
          <cell r="E79" t="str">
            <v>B</v>
          </cell>
          <cell r="F79" t="str">
            <v>杉並区高井戸東１-1-16</v>
          </cell>
          <cell r="G79" t="str">
            <v>03-3303-0942</v>
          </cell>
          <cell r="H79" t="str">
            <v>03-3303-0942</v>
          </cell>
          <cell r="J79">
            <v>17900</v>
          </cell>
          <cell r="K79">
            <v>62</v>
          </cell>
        </row>
        <row r="80">
          <cell r="C80" t="str">
            <v>佐藤正俊</v>
          </cell>
          <cell r="D80" t="str">
            <v>ｻﾄｳﾏｻﾄｼ</v>
          </cell>
          <cell r="E80" t="str">
            <v>A</v>
          </cell>
          <cell r="F80" t="str">
            <v>板橋区大谷口北町78-2</v>
          </cell>
          <cell r="G80" t="str">
            <v>03-3956-2151</v>
          </cell>
          <cell r="H80" t="str">
            <v>03-3956-2151</v>
          </cell>
          <cell r="J80">
            <v>21139</v>
          </cell>
          <cell r="K80">
            <v>53</v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帰山行計画"/>
      <sheetName val="泊まり山行計画"/>
      <sheetName val="リストtbl"/>
      <sheetName val="meibo"/>
    </sheetNames>
    <sheetDataSet>
      <sheetData sheetId="2">
        <row r="3">
          <cell r="C3" t="str">
            <v>　月</v>
          </cell>
          <cell r="D3" t="str">
            <v>　日</v>
          </cell>
          <cell r="E3" t="str">
            <v>　時</v>
          </cell>
          <cell r="F3" t="str">
            <v>（　 ）</v>
          </cell>
        </row>
        <row r="4">
          <cell r="C4" t="str">
            <v>1月</v>
          </cell>
          <cell r="D4" t="str">
            <v>1日</v>
          </cell>
          <cell r="E4" t="str">
            <v>１時</v>
          </cell>
          <cell r="F4" t="str">
            <v>（金）</v>
          </cell>
          <cell r="J4" t="str">
            <v>有</v>
          </cell>
          <cell r="L4" t="str">
            <v>CL</v>
          </cell>
          <cell r="M4" t="str">
            <v>奥多摩</v>
          </cell>
          <cell r="N4" t="str">
            <v>ハイキング</v>
          </cell>
        </row>
        <row r="5">
          <cell r="C5" t="str">
            <v>2月</v>
          </cell>
          <cell r="D5" t="str">
            <v>2日</v>
          </cell>
          <cell r="E5" t="str">
            <v>２時</v>
          </cell>
          <cell r="F5" t="str">
            <v>（土）</v>
          </cell>
          <cell r="J5" t="str">
            <v>無</v>
          </cell>
          <cell r="L5" t="str">
            <v>SL</v>
          </cell>
          <cell r="M5" t="str">
            <v>中央線沿線・高尾山周辺</v>
          </cell>
          <cell r="N5" t="str">
            <v>縦走</v>
          </cell>
        </row>
        <row r="6">
          <cell r="C6" t="str">
            <v>3月</v>
          </cell>
          <cell r="D6" t="str">
            <v>3日</v>
          </cell>
          <cell r="E6" t="str">
            <v>３時</v>
          </cell>
          <cell r="F6" t="str">
            <v>（日）</v>
          </cell>
          <cell r="L6" t="str">
            <v>記録</v>
          </cell>
          <cell r="M6" t="str">
            <v>奥武蔵</v>
          </cell>
          <cell r="N6" t="str">
            <v>トレーニング</v>
          </cell>
        </row>
        <row r="7">
          <cell r="B7" t="str">
            <v>2010年</v>
          </cell>
          <cell r="C7" t="str">
            <v>4月</v>
          </cell>
          <cell r="D7" t="str">
            <v>4日</v>
          </cell>
          <cell r="E7" t="str">
            <v>４時</v>
          </cell>
          <cell r="F7" t="str">
            <v>（月）</v>
          </cell>
          <cell r="L7" t="str">
            <v>写真</v>
          </cell>
          <cell r="M7" t="str">
            <v>丹沢</v>
          </cell>
          <cell r="N7" t="str">
            <v>講習</v>
          </cell>
        </row>
        <row r="8">
          <cell r="B8" t="str">
            <v>2011年</v>
          </cell>
          <cell r="C8" t="str">
            <v>5月</v>
          </cell>
          <cell r="D8" t="str">
            <v>5日</v>
          </cell>
          <cell r="E8" t="str">
            <v>５時</v>
          </cell>
          <cell r="F8" t="str">
            <v>（火）</v>
          </cell>
          <cell r="L8" t="str">
            <v>会計</v>
          </cell>
          <cell r="M8" t="str">
            <v>富士山周辺</v>
          </cell>
          <cell r="N8" t="str">
            <v>岩トレ</v>
          </cell>
        </row>
        <row r="9">
          <cell r="B9" t="str">
            <v>2012年</v>
          </cell>
          <cell r="C9" t="str">
            <v>6月</v>
          </cell>
          <cell r="D9" t="str">
            <v>6日</v>
          </cell>
          <cell r="E9" t="str">
            <v>６時</v>
          </cell>
          <cell r="F9" t="str">
            <v>（水）</v>
          </cell>
          <cell r="L9" t="str">
            <v>装備</v>
          </cell>
          <cell r="M9" t="str">
            <v>箱根</v>
          </cell>
          <cell r="N9" t="str">
            <v>スノーシュー</v>
          </cell>
        </row>
        <row r="10">
          <cell r="C10" t="str">
            <v>7月</v>
          </cell>
          <cell r="D10" t="str">
            <v>7日</v>
          </cell>
          <cell r="E10" t="str">
            <v>７時</v>
          </cell>
          <cell r="F10" t="str">
            <v>（木）</v>
          </cell>
          <cell r="L10" t="str">
            <v>食料</v>
          </cell>
          <cell r="M10" t="str">
            <v>奥秩父・大菩薩</v>
          </cell>
          <cell r="N10" t="str">
            <v>山スキー</v>
          </cell>
        </row>
        <row r="11">
          <cell r="C11" t="str">
            <v>8月</v>
          </cell>
          <cell r="D11" t="str">
            <v>8日</v>
          </cell>
          <cell r="E11" t="str">
            <v>８時</v>
          </cell>
          <cell r="M11" t="str">
            <v>八ヶ岳</v>
          </cell>
          <cell r="N11" t="str">
            <v>冬山訓練</v>
          </cell>
        </row>
        <row r="12">
          <cell r="C12" t="str">
            <v>9月</v>
          </cell>
          <cell r="D12" t="str">
            <v>9日</v>
          </cell>
          <cell r="E12" t="str">
            <v>９時</v>
          </cell>
          <cell r="M12" t="str">
            <v>谷川岳周辺</v>
          </cell>
          <cell r="N12" t="str">
            <v>下見山行</v>
          </cell>
        </row>
        <row r="13">
          <cell r="C13" t="str">
            <v>10月</v>
          </cell>
          <cell r="D13" t="str">
            <v>10日</v>
          </cell>
          <cell r="E13" t="str">
            <v>１０時</v>
          </cell>
          <cell r="M13" t="str">
            <v>伊豆・大島</v>
          </cell>
          <cell r="N13" t="str">
            <v>その他</v>
          </cell>
        </row>
        <row r="14">
          <cell r="C14" t="str">
            <v>11月</v>
          </cell>
          <cell r="D14" t="str">
            <v>11日</v>
          </cell>
          <cell r="E14" t="str">
            <v>１１時</v>
          </cell>
          <cell r="M14" t="str">
            <v>信州</v>
          </cell>
        </row>
        <row r="15">
          <cell r="C15" t="str">
            <v>12月</v>
          </cell>
          <cell r="D15" t="str">
            <v>12日</v>
          </cell>
          <cell r="E15" t="str">
            <v>１２時</v>
          </cell>
          <cell r="M15" t="str">
            <v>北海道</v>
          </cell>
        </row>
        <row r="16">
          <cell r="D16" t="str">
            <v>13日</v>
          </cell>
          <cell r="E16" t="str">
            <v>１３時</v>
          </cell>
          <cell r="M16" t="str">
            <v>東北</v>
          </cell>
        </row>
        <row r="17">
          <cell r="D17" t="str">
            <v>14日</v>
          </cell>
          <cell r="E17" t="str">
            <v>１４時</v>
          </cell>
          <cell r="M17" t="str">
            <v>新潟・上越</v>
          </cell>
        </row>
        <row r="18">
          <cell r="D18" t="str">
            <v>15日</v>
          </cell>
          <cell r="E18" t="str">
            <v>１５時</v>
          </cell>
          <cell r="M18" t="str">
            <v>上州・尾瀬</v>
          </cell>
        </row>
        <row r="19">
          <cell r="D19" t="str">
            <v>16日</v>
          </cell>
          <cell r="E19" t="str">
            <v>１６時</v>
          </cell>
          <cell r="M19" t="str">
            <v>栃木・那須・日光</v>
          </cell>
        </row>
        <row r="20">
          <cell r="D20" t="str">
            <v>17日</v>
          </cell>
          <cell r="E20" t="str">
            <v>１７時</v>
          </cell>
          <cell r="M20" t="str">
            <v>北アルプス</v>
          </cell>
        </row>
        <row r="21">
          <cell r="D21" t="str">
            <v>18日</v>
          </cell>
          <cell r="E21" t="str">
            <v>１８時</v>
          </cell>
          <cell r="M21" t="str">
            <v>中央アルプス</v>
          </cell>
        </row>
        <row r="22">
          <cell r="D22" t="str">
            <v>19日</v>
          </cell>
          <cell r="E22" t="str">
            <v>１９時</v>
          </cell>
          <cell r="M22" t="str">
            <v>南アルプス</v>
          </cell>
        </row>
        <row r="23">
          <cell r="D23" t="str">
            <v>20日</v>
          </cell>
          <cell r="E23" t="str">
            <v>２０時</v>
          </cell>
          <cell r="M23" t="str">
            <v>中国・四国</v>
          </cell>
        </row>
        <row r="24">
          <cell r="D24" t="str">
            <v>21日</v>
          </cell>
          <cell r="E24" t="str">
            <v>２１時</v>
          </cell>
          <cell r="M24" t="str">
            <v>九州</v>
          </cell>
        </row>
        <row r="25">
          <cell r="D25" t="str">
            <v>22日</v>
          </cell>
          <cell r="E25" t="str">
            <v>２２時</v>
          </cell>
          <cell r="M25" t="str">
            <v>海外</v>
          </cell>
        </row>
        <row r="26">
          <cell r="D26" t="str">
            <v>23日</v>
          </cell>
          <cell r="E26" t="str">
            <v>２３時</v>
          </cell>
        </row>
        <row r="27">
          <cell r="D27" t="str">
            <v>24日</v>
          </cell>
          <cell r="E27" t="str">
            <v>２４時</v>
          </cell>
        </row>
        <row r="28">
          <cell r="D28" t="str">
            <v>25日</v>
          </cell>
        </row>
        <row r="29">
          <cell r="D29" t="str">
            <v>26日</v>
          </cell>
        </row>
        <row r="30">
          <cell r="D30" t="str">
            <v>27日</v>
          </cell>
        </row>
        <row r="31">
          <cell r="D31" t="str">
            <v>28日</v>
          </cell>
        </row>
        <row r="32">
          <cell r="D32" t="str">
            <v>29日</v>
          </cell>
        </row>
        <row r="33">
          <cell r="D33" t="str">
            <v>30日</v>
          </cell>
        </row>
        <row r="34">
          <cell r="D34" t="str">
            <v>31日</v>
          </cell>
        </row>
      </sheetData>
      <sheetData sheetId="3">
        <row r="3">
          <cell r="C3" t="str">
            <v>秋葉花子</v>
          </cell>
          <cell r="D3" t="str">
            <v>ｱｷﾊﾞﾊﾅｺ</v>
          </cell>
          <cell r="E3" t="str">
            <v>B</v>
          </cell>
          <cell r="F3" t="str">
            <v>埼玉県草加市谷塚 734-1-11-102</v>
          </cell>
          <cell r="G3" t="str">
            <v>0489-22-7659</v>
          </cell>
          <cell r="H3" t="str">
            <v>029-649-2253</v>
          </cell>
          <cell r="I3" t="str">
            <v> </v>
          </cell>
          <cell r="J3">
            <v>19459</v>
          </cell>
          <cell r="K3">
            <v>57</v>
          </cell>
        </row>
        <row r="4">
          <cell r="C4" t="str">
            <v>川久保秋子</v>
          </cell>
          <cell r="D4" t="str">
            <v>ｶﾜｸﾎﾞｱｷｺ</v>
          </cell>
          <cell r="E4" t="str">
            <v>A</v>
          </cell>
          <cell r="F4" t="str">
            <v>杉並区梅里 1-5-21</v>
          </cell>
          <cell r="G4" t="str">
            <v>03-5938-7570</v>
          </cell>
          <cell r="H4" t="str">
            <v>03-3332-2959</v>
          </cell>
          <cell r="I4" t="str">
            <v> </v>
          </cell>
          <cell r="J4">
            <v>20345</v>
          </cell>
          <cell r="K4">
            <v>55</v>
          </cell>
        </row>
        <row r="5">
          <cell r="C5" t="str">
            <v>鈴木文子</v>
          </cell>
          <cell r="D5" t="str">
            <v>ｽｽﾞｷﾌﾐｺ</v>
          </cell>
          <cell r="E5" t="str">
            <v>A</v>
          </cell>
          <cell r="F5" t="str">
            <v>杉並区桃井 1-4-10</v>
          </cell>
          <cell r="G5" t="str">
            <v>03-3390-8987</v>
          </cell>
          <cell r="H5" t="str">
            <v>03-3390-8987</v>
          </cell>
          <cell r="I5" t="str">
            <v> </v>
          </cell>
          <cell r="J5">
            <v>13435</v>
          </cell>
          <cell r="K5">
            <v>74</v>
          </cell>
        </row>
        <row r="6">
          <cell r="C6" t="str">
            <v>大塚弘子</v>
          </cell>
          <cell r="D6" t="str">
            <v>ｵｵﾂｶﾋﾛｺ</v>
          </cell>
          <cell r="E6" t="str">
            <v>B</v>
          </cell>
          <cell r="F6" t="str">
            <v>日野市万願寺 215-1</v>
          </cell>
          <cell r="G6" t="str">
            <v>042-587-1695</v>
          </cell>
          <cell r="H6" t="str">
            <v>042-587-1695</v>
          </cell>
          <cell r="I6" t="str">
            <v> </v>
          </cell>
          <cell r="J6">
            <v>19260</v>
          </cell>
          <cell r="K6">
            <v>58</v>
          </cell>
        </row>
        <row r="7">
          <cell r="C7" t="str">
            <v>栗原英一</v>
          </cell>
          <cell r="D7" t="str">
            <v>ｸﾘﾊﾗｴｲｲﾁ</v>
          </cell>
          <cell r="E7" t="str">
            <v>O</v>
          </cell>
          <cell r="F7" t="str">
            <v>足立区竹の塚 2-16-9</v>
          </cell>
          <cell r="G7" t="str">
            <v>03-3884-5569</v>
          </cell>
          <cell r="H7" t="str">
            <v>03-3884-5569</v>
          </cell>
          <cell r="I7" t="str">
            <v> </v>
          </cell>
          <cell r="J7">
            <v>17993</v>
          </cell>
          <cell r="K7">
            <v>61</v>
          </cell>
        </row>
        <row r="8">
          <cell r="C8" t="str">
            <v>二村道子</v>
          </cell>
          <cell r="D8" t="str">
            <v>ﾌﾀﾑﾗミﾁｺ</v>
          </cell>
          <cell r="E8" t="str">
            <v>B</v>
          </cell>
          <cell r="F8" t="str">
            <v>文京区小日向 4-3-1</v>
          </cell>
          <cell r="G8" t="str">
            <v>03-3947-2369</v>
          </cell>
          <cell r="H8" t="str">
            <v>03-3947-2369</v>
          </cell>
          <cell r="I8" t="str">
            <v> </v>
          </cell>
          <cell r="J8">
            <v>11737</v>
          </cell>
          <cell r="K8">
            <v>79</v>
          </cell>
        </row>
        <row r="9">
          <cell r="C9" t="str">
            <v>桜井元三</v>
          </cell>
          <cell r="D9" t="str">
            <v>ｻｸﾗｲｹﾞﾝｿﾞｳ</v>
          </cell>
          <cell r="E9" t="str">
            <v>B</v>
          </cell>
          <cell r="F9" t="str">
            <v>町田市本町田 3454-30</v>
          </cell>
          <cell r="G9" t="str">
            <v>042-724-9891</v>
          </cell>
          <cell r="H9" t="str">
            <v>042-724-9891</v>
          </cell>
          <cell r="I9" t="str">
            <v> </v>
          </cell>
          <cell r="J9">
            <v>10682</v>
          </cell>
          <cell r="K9">
            <v>82</v>
          </cell>
        </row>
        <row r="10">
          <cell r="C10" t="str">
            <v>関口秩恵子</v>
          </cell>
          <cell r="D10" t="str">
            <v>ｾｷｸﾞﾁｴｺ</v>
          </cell>
          <cell r="E10" t="str">
            <v>B</v>
          </cell>
          <cell r="F10" t="str">
            <v>さいたま市北区宮原町 3-376-1-1206</v>
          </cell>
          <cell r="G10" t="str">
            <v>048-668-1944</v>
          </cell>
          <cell r="H10" t="str">
            <v>048-668-1944</v>
          </cell>
          <cell r="I10" t="str">
            <v> </v>
          </cell>
          <cell r="J10">
            <v>20233</v>
          </cell>
          <cell r="K10">
            <v>55</v>
          </cell>
        </row>
        <row r="11">
          <cell r="C11" t="str">
            <v>吉原雅子</v>
          </cell>
          <cell r="D11" t="str">
            <v>ﾖｼﾜﾗﾏｻｺ</v>
          </cell>
          <cell r="E11" t="str">
            <v>O</v>
          </cell>
          <cell r="F11" t="str">
            <v>杉並区成田東 1-19-16</v>
          </cell>
          <cell r="G11" t="str">
            <v>03-3317-0302</v>
          </cell>
          <cell r="H11" t="str">
            <v>03-3317-0302</v>
          </cell>
          <cell r="I11" t="str">
            <v> </v>
          </cell>
          <cell r="J11">
            <v>14482</v>
          </cell>
          <cell r="K11">
            <v>71</v>
          </cell>
        </row>
        <row r="12">
          <cell r="C12" t="str">
            <v>三浦卓也</v>
          </cell>
          <cell r="D12" t="str">
            <v>ﾐｳﾗﾀｸﾔ</v>
          </cell>
          <cell r="E12" t="str">
            <v>B</v>
          </cell>
          <cell r="F12" t="str">
            <v>杉並区今川 3-7-7</v>
          </cell>
          <cell r="G12" t="str">
            <v>03-5310-5720</v>
          </cell>
          <cell r="H12" t="str">
            <v>03-5310-5720</v>
          </cell>
          <cell r="I12" t="str">
            <v>03-3399-8953</v>
          </cell>
          <cell r="J12">
            <v>21613</v>
          </cell>
          <cell r="K12">
            <v>52</v>
          </cell>
        </row>
        <row r="13">
          <cell r="C13" t="str">
            <v>斉藤道子</v>
          </cell>
          <cell r="D13" t="str">
            <v>ｻｲﾄｳﾐﾁｺ</v>
          </cell>
          <cell r="E13" t="str">
            <v>O</v>
          </cell>
          <cell r="F13" t="str">
            <v>多摩市愛宕 4-41-1-502</v>
          </cell>
          <cell r="G13" t="str">
            <v>042-356-2755</v>
          </cell>
          <cell r="H13" t="str">
            <v>0256-88-7676</v>
          </cell>
          <cell r="I13" t="str">
            <v> </v>
          </cell>
          <cell r="J13">
            <v>17266</v>
          </cell>
          <cell r="K13">
            <v>63</v>
          </cell>
        </row>
        <row r="14">
          <cell r="C14" t="str">
            <v>尾崎由美子</v>
          </cell>
          <cell r="D14" t="str">
            <v>ｵｻﾞｷﾕﾐｺ</v>
          </cell>
          <cell r="E14" t="str">
            <v>A</v>
          </cell>
          <cell r="F14" t="str">
            <v>杉並区久我山 3-3-14 ｺｰﾎﾟ内田202</v>
          </cell>
          <cell r="G14" t="str">
            <v>03-3333-3782</v>
          </cell>
          <cell r="H14" t="str">
            <v>0265-72-9691</v>
          </cell>
          <cell r="I14" t="str">
            <v>03-3399-2621</v>
          </cell>
          <cell r="J14">
            <v>19380</v>
          </cell>
          <cell r="K14">
            <v>58</v>
          </cell>
        </row>
        <row r="15">
          <cell r="C15" t="str">
            <v>秋葉千代子</v>
          </cell>
          <cell r="D15" t="str">
            <v>ｱｷﾊﾞﾁﾖｺ</v>
          </cell>
          <cell r="E15" t="str">
            <v>AB</v>
          </cell>
          <cell r="F15" t="str">
            <v>埼玉県草加市谷塚 734-1-11-102</v>
          </cell>
          <cell r="G15" t="str">
            <v>048-922-7659</v>
          </cell>
          <cell r="H15" t="str">
            <v>048-922-7659</v>
          </cell>
          <cell r="I15" t="str">
            <v> </v>
          </cell>
          <cell r="J15">
            <v>22701</v>
          </cell>
          <cell r="K15">
            <v>49</v>
          </cell>
        </row>
        <row r="16">
          <cell r="C16" t="str">
            <v>大崎宏子</v>
          </cell>
          <cell r="D16" t="str">
            <v>ｵｵｻｷﾋﾛｺ</v>
          </cell>
          <cell r="E16" t="str">
            <v>A</v>
          </cell>
          <cell r="F16" t="str">
            <v>杉並区高井戸西1-21-1浴風会 松風園3115</v>
          </cell>
          <cell r="G16" t="str">
            <v>03-3311-2431</v>
          </cell>
          <cell r="H16" t="str">
            <v>090-2207-7686</v>
          </cell>
          <cell r="I16" t="str">
            <v> </v>
          </cell>
          <cell r="J16">
            <v>13235</v>
          </cell>
          <cell r="K16">
            <v>75</v>
          </cell>
        </row>
        <row r="17">
          <cell r="C17" t="str">
            <v>神余育子</v>
          </cell>
          <cell r="D17" t="str">
            <v>ｶﾅﾏﾙｲｸｺ</v>
          </cell>
          <cell r="E17" t="str">
            <v>O</v>
          </cell>
          <cell r="F17" t="str">
            <v>杉並区成田西1-11-9</v>
          </cell>
          <cell r="G17" t="str">
            <v>03-6796-9721</v>
          </cell>
          <cell r="H17" t="str">
            <v>0422-51-0434</v>
          </cell>
          <cell r="I17" t="str">
            <v> </v>
          </cell>
          <cell r="J17">
            <v>16215</v>
          </cell>
          <cell r="K17">
            <v>66</v>
          </cell>
        </row>
        <row r="18">
          <cell r="C18" t="str">
            <v>安田秀樹</v>
          </cell>
          <cell r="D18" t="str">
            <v>ﾔｽﾀﾞﾋﾃﾞｷ</v>
          </cell>
          <cell r="E18" t="str">
            <v>A</v>
          </cell>
          <cell r="F18" t="str">
            <v>江戸川区江戸川 1-9</v>
          </cell>
          <cell r="G18" t="str">
            <v>03-3678-5580</v>
          </cell>
          <cell r="H18" t="str">
            <v>03-3678-5580</v>
          </cell>
          <cell r="I18" t="str">
            <v> </v>
          </cell>
          <cell r="J18">
            <v>18726</v>
          </cell>
          <cell r="K18">
            <v>59</v>
          </cell>
        </row>
        <row r="19">
          <cell r="C19" t="str">
            <v>加藤京子</v>
          </cell>
          <cell r="D19" t="str">
            <v>ｶﾄｳｷｮｳｺ</v>
          </cell>
          <cell r="E19" t="str">
            <v>A</v>
          </cell>
          <cell r="F19" t="str">
            <v>杉並区松ノ木 1-6-7</v>
          </cell>
          <cell r="G19" t="str">
            <v>03-3317-0235</v>
          </cell>
          <cell r="H19" t="str">
            <v>03-3317-0235</v>
          </cell>
          <cell r="I19" t="str">
            <v> </v>
          </cell>
          <cell r="J19">
            <v>17581</v>
          </cell>
          <cell r="K19">
            <v>63</v>
          </cell>
        </row>
        <row r="20">
          <cell r="C20" t="str">
            <v>石原裕一郎</v>
          </cell>
          <cell r="D20" t="str">
            <v>ｲｼﾊﾗﾕｳｲﾁﾛｳ</v>
          </cell>
          <cell r="E20" t="str">
            <v>A</v>
          </cell>
          <cell r="F20" t="str">
            <v>杉並区成田東 3-7-11</v>
          </cell>
          <cell r="G20" t="str">
            <v>03-3311-4051</v>
          </cell>
          <cell r="H20" t="str">
            <v>03-3311-4051</v>
          </cell>
          <cell r="I20" t="str">
            <v> </v>
          </cell>
          <cell r="J20">
            <v>22896</v>
          </cell>
          <cell r="K20">
            <v>48</v>
          </cell>
        </row>
        <row r="21">
          <cell r="C21" t="str">
            <v>岩澤佐智子</v>
          </cell>
          <cell r="D21" t="str">
            <v>ｲﾜｻﾜｻﾁｺ</v>
          </cell>
          <cell r="E21" t="str">
            <v>B</v>
          </cell>
          <cell r="F21" t="str">
            <v>世田谷区三宿 1-5-6</v>
          </cell>
          <cell r="G21" t="str">
            <v>03-3412-0206</v>
          </cell>
          <cell r="H21" t="str">
            <v>03-3412-0206</v>
          </cell>
          <cell r="I21" t="str">
            <v> </v>
          </cell>
          <cell r="J21">
            <v>15569</v>
          </cell>
          <cell r="K21">
            <v>68</v>
          </cell>
        </row>
        <row r="22">
          <cell r="C22" t="str">
            <v>平山芳子</v>
          </cell>
          <cell r="D22" t="str">
            <v>ﾋﾗﾔﾏﾖｼｺ</v>
          </cell>
          <cell r="E22" t="str">
            <v>B</v>
          </cell>
          <cell r="F22" t="str">
            <v>杉並区天沼 3-36-14</v>
          </cell>
          <cell r="G22" t="str">
            <v>03-5932-1326</v>
          </cell>
          <cell r="H22" t="str">
            <v>03-3931-7091</v>
          </cell>
          <cell r="I22" t="str">
            <v> </v>
          </cell>
          <cell r="J22">
            <v>14118</v>
          </cell>
          <cell r="K22">
            <v>72</v>
          </cell>
        </row>
        <row r="23">
          <cell r="C23" t="str">
            <v>尾崎美佐子</v>
          </cell>
          <cell r="D23" t="str">
            <v>ｵｻﾞｷﾐｻｺ</v>
          </cell>
          <cell r="E23" t="str">
            <v>O</v>
          </cell>
          <cell r="F23" t="str">
            <v>杉並区上井草 4-27-9</v>
          </cell>
          <cell r="G23" t="str">
            <v>03-5382-8327</v>
          </cell>
          <cell r="H23" t="str">
            <v>03-5382-8327</v>
          </cell>
          <cell r="I23" t="str">
            <v> </v>
          </cell>
          <cell r="J23">
            <v>16144</v>
          </cell>
          <cell r="K23">
            <v>67</v>
          </cell>
        </row>
        <row r="24">
          <cell r="C24" t="str">
            <v>山崎フミ子</v>
          </cell>
          <cell r="D24" t="str">
            <v>ﾔﾏｻﾞｷﾌﾐｺ</v>
          </cell>
          <cell r="E24" t="str">
            <v>AB</v>
          </cell>
          <cell r="F24" t="str">
            <v>杉並区和田 3-4-9</v>
          </cell>
          <cell r="G24" t="str">
            <v>03-3315-8850</v>
          </cell>
          <cell r="H24" t="str">
            <v>03-3315-8850</v>
          </cell>
          <cell r="I24" t="str">
            <v> </v>
          </cell>
          <cell r="J24">
            <v>17594</v>
          </cell>
          <cell r="K24">
            <v>63</v>
          </cell>
        </row>
        <row r="25">
          <cell r="C25" t="str">
            <v>三條節子</v>
          </cell>
          <cell r="D25" t="str">
            <v>ｻﾝｼﾞｮｳｾﾂｺ</v>
          </cell>
          <cell r="E25" t="str">
            <v>A</v>
          </cell>
          <cell r="F25" t="str">
            <v>神奈川県厚木市愛甲 268-2</v>
          </cell>
          <cell r="G25" t="str">
            <v>046-247-8214</v>
          </cell>
          <cell r="H25" t="str">
            <v>046-247-8214</v>
          </cell>
          <cell r="I25" t="str">
            <v> </v>
          </cell>
          <cell r="J25">
            <v>13523</v>
          </cell>
          <cell r="K25">
            <v>74</v>
          </cell>
        </row>
        <row r="26">
          <cell r="C26" t="str">
            <v>奥川いずみ</v>
          </cell>
          <cell r="D26" t="str">
            <v>ｵｸｶﾜｲｽﾞﾐ</v>
          </cell>
          <cell r="E26" t="str">
            <v>A</v>
          </cell>
          <cell r="F26" t="str">
            <v>杉並区本天沼 2-5-1</v>
          </cell>
          <cell r="G26" t="str">
            <v>03-3399-2186</v>
          </cell>
          <cell r="H26" t="str">
            <v>03-3399-2186</v>
          </cell>
          <cell r="I26" t="str">
            <v> </v>
          </cell>
          <cell r="J26">
            <v>21165</v>
          </cell>
          <cell r="K26">
            <v>53</v>
          </cell>
        </row>
        <row r="27">
          <cell r="C27" t="str">
            <v>中島俊彦</v>
          </cell>
          <cell r="D27" t="str">
            <v>ﾅｶｼﾞﾏﾄｼﾋｺ</v>
          </cell>
          <cell r="E27" t="str">
            <v>O</v>
          </cell>
          <cell r="F27" t="str">
            <v>杉並区阿佐ヶ谷北 4-2-19</v>
          </cell>
          <cell r="G27" t="str">
            <v>03-3339-2247</v>
          </cell>
          <cell r="H27" t="str">
            <v>090-5996-4696</v>
          </cell>
          <cell r="I27" t="str">
            <v> </v>
          </cell>
          <cell r="J27">
            <v>15166</v>
          </cell>
          <cell r="K27">
            <v>69</v>
          </cell>
        </row>
        <row r="28">
          <cell r="C28" t="str">
            <v>中島悌子</v>
          </cell>
          <cell r="D28" t="str">
            <v>ﾅｶｼﾞﾏﾃｲｺ</v>
          </cell>
          <cell r="E28" t="str">
            <v>AB(-)</v>
          </cell>
          <cell r="F28" t="str">
            <v>杉並区阿佐ヶ谷北 4-2-19</v>
          </cell>
          <cell r="G28" t="str">
            <v>03-3339-2247</v>
          </cell>
          <cell r="H28" t="str">
            <v>046-524-0231</v>
          </cell>
          <cell r="I28" t="str">
            <v> </v>
          </cell>
          <cell r="J28">
            <v>15377</v>
          </cell>
          <cell r="K28">
            <v>69</v>
          </cell>
        </row>
        <row r="29">
          <cell r="C29" t="str">
            <v>佐藤幸子</v>
          </cell>
          <cell r="D29" t="str">
            <v>ｻﾄｳｻﾁｺ</v>
          </cell>
          <cell r="E29" t="str">
            <v>O</v>
          </cell>
          <cell r="F29" t="str">
            <v>練馬区大泉町 1-26-12</v>
          </cell>
          <cell r="G29" t="str">
            <v>03-5936-5020</v>
          </cell>
          <cell r="H29" t="str">
            <v>090-8597-7856</v>
          </cell>
          <cell r="I29" t="str">
            <v> </v>
          </cell>
          <cell r="J29">
            <v>17607</v>
          </cell>
          <cell r="K29">
            <v>63</v>
          </cell>
        </row>
        <row r="30">
          <cell r="C30" t="str">
            <v>千崎政美</v>
          </cell>
          <cell r="D30" t="str">
            <v>ｾﾝｻﾞｷﾏｻﾐ</v>
          </cell>
          <cell r="E30" t="str">
            <v>AB</v>
          </cell>
          <cell r="F30" t="str">
            <v>稲城市大丸 536-5  A-510</v>
          </cell>
          <cell r="G30" t="str">
            <v>042-378-7161</v>
          </cell>
          <cell r="H30" t="str">
            <v>042-378-7161</v>
          </cell>
          <cell r="I30" t="str">
            <v> </v>
          </cell>
          <cell r="J30">
            <v>12929</v>
          </cell>
          <cell r="K30">
            <v>75</v>
          </cell>
        </row>
        <row r="31">
          <cell r="C31" t="str">
            <v>手塚保子</v>
          </cell>
          <cell r="D31" t="str">
            <v>ﾃﾂﾞｶﾔｽｺ</v>
          </cell>
          <cell r="E31" t="str">
            <v>B</v>
          </cell>
          <cell r="F31" t="str">
            <v>群馬県前橋市六供町 1358-1</v>
          </cell>
          <cell r="G31" t="str">
            <v>027-243-5385</v>
          </cell>
          <cell r="H31" t="str">
            <v>027-243-5385</v>
          </cell>
          <cell r="I31" t="str">
            <v> </v>
          </cell>
          <cell r="J31">
            <v>16589</v>
          </cell>
          <cell r="K31">
            <v>65</v>
          </cell>
        </row>
        <row r="32">
          <cell r="C32" t="str">
            <v>永野正臣</v>
          </cell>
          <cell r="D32" t="str">
            <v>ﾅｶﾞﾉﾏｻｵﾐ</v>
          </cell>
          <cell r="E32" t="str">
            <v>B</v>
          </cell>
          <cell r="F32" t="str">
            <v>杉並区成田東 1-35-20</v>
          </cell>
          <cell r="G32" t="str">
            <v>03-3315-5450</v>
          </cell>
          <cell r="H32" t="str">
            <v>03-3315-5450</v>
          </cell>
          <cell r="I32" t="str">
            <v> </v>
          </cell>
          <cell r="J32">
            <v>17537</v>
          </cell>
          <cell r="K32">
            <v>63</v>
          </cell>
        </row>
        <row r="33">
          <cell r="C33" t="str">
            <v>岡田恵美子</v>
          </cell>
          <cell r="D33" t="str">
            <v>ｵｶﾀﾞｴﾐｺ</v>
          </cell>
          <cell r="E33" t="str">
            <v>A</v>
          </cell>
          <cell r="F33" t="str">
            <v>杉並区宮前 3-8-5</v>
          </cell>
          <cell r="G33" t="str">
            <v>03-3331-6403</v>
          </cell>
          <cell r="H33" t="str">
            <v>03-3331-6403</v>
          </cell>
          <cell r="I33" t="str">
            <v> </v>
          </cell>
          <cell r="J33">
            <v>17472</v>
          </cell>
          <cell r="K33">
            <v>63</v>
          </cell>
        </row>
        <row r="34">
          <cell r="C34" t="str">
            <v>稲村和也</v>
          </cell>
          <cell r="D34" t="str">
            <v>ｲﾅﾑﾗｶｽﾞﾔ</v>
          </cell>
          <cell r="E34" t="str">
            <v>B</v>
          </cell>
          <cell r="F34" t="str">
            <v>武蔵野市中町 3-10-10-403</v>
          </cell>
          <cell r="G34" t="str">
            <v>042-251-8992</v>
          </cell>
          <cell r="H34" t="str">
            <v>042-251-8992</v>
          </cell>
          <cell r="I34" t="str">
            <v> </v>
          </cell>
          <cell r="J34">
            <v>21723</v>
          </cell>
          <cell r="K34">
            <v>51</v>
          </cell>
        </row>
        <row r="35">
          <cell r="C35" t="str">
            <v>佐藤勇一</v>
          </cell>
          <cell r="D35" t="str">
            <v>ｻﾄｳﾕｳｲﾁ</v>
          </cell>
          <cell r="E35" t="str">
            <v>B</v>
          </cell>
          <cell r="F35" t="str">
            <v>新宿区西早稲田 3-16-28</v>
          </cell>
          <cell r="G35" t="str">
            <v>03-3202-4955</v>
          </cell>
          <cell r="H35" t="str">
            <v>03-3202-4955</v>
          </cell>
          <cell r="I35" t="str">
            <v> </v>
          </cell>
          <cell r="J35">
            <v>20141</v>
          </cell>
          <cell r="K35">
            <v>56</v>
          </cell>
        </row>
        <row r="36">
          <cell r="C36" t="str">
            <v>玉村和己</v>
          </cell>
          <cell r="D36" t="str">
            <v>ﾀﾏﾑﾗｶｽﾞﾐ</v>
          </cell>
          <cell r="E36" t="str">
            <v>O</v>
          </cell>
          <cell r="F36" t="str">
            <v>杉並区堀之内 1-12-6</v>
          </cell>
          <cell r="G36" t="str">
            <v>03-3313-0395</v>
          </cell>
          <cell r="H36" t="str">
            <v>03-3313-0395</v>
          </cell>
          <cell r="I36" t="str">
            <v> </v>
          </cell>
          <cell r="J36">
            <v>17172</v>
          </cell>
          <cell r="K36">
            <v>64</v>
          </cell>
        </row>
        <row r="37">
          <cell r="C37" t="str">
            <v>長谷川武夫</v>
          </cell>
          <cell r="D37" t="str">
            <v>ﾊｾｶﾞﾜﾀｹｵ</v>
          </cell>
          <cell r="E37" t="str">
            <v>O</v>
          </cell>
          <cell r="F37" t="str">
            <v>杉並区阿佐ヶ谷北 2-23-9</v>
          </cell>
          <cell r="G37" t="str">
            <v>03-3338-7489</v>
          </cell>
          <cell r="H37" t="str">
            <v>03-3338-7489</v>
          </cell>
          <cell r="I37" t="str">
            <v> </v>
          </cell>
          <cell r="J37">
            <v>16321</v>
          </cell>
          <cell r="K37">
            <v>66</v>
          </cell>
        </row>
        <row r="38">
          <cell r="C38" t="str">
            <v>野口つや子</v>
          </cell>
          <cell r="D38" t="str">
            <v>ﾉｸﾞﾁﾂﾔｺ</v>
          </cell>
          <cell r="E38" t="str">
            <v>O</v>
          </cell>
          <cell r="F38" t="str">
            <v>杉並区宮前 3-33-19</v>
          </cell>
          <cell r="G38" t="str">
            <v>03-5930-1863</v>
          </cell>
          <cell r="H38" t="str">
            <v>03-5930-1863</v>
          </cell>
          <cell r="I38" t="str">
            <v> </v>
          </cell>
          <cell r="J38">
            <v>17990</v>
          </cell>
          <cell r="K38">
            <v>62</v>
          </cell>
        </row>
        <row r="39">
          <cell r="C39" t="str">
            <v>森岡英司</v>
          </cell>
          <cell r="D39" t="str">
            <v>ﾓﾘｵｶｴｲｼﾞ</v>
          </cell>
          <cell r="E39" t="str">
            <v>A(-)</v>
          </cell>
          <cell r="F39" t="str">
            <v>杉並区松庵 1-9-7</v>
          </cell>
          <cell r="G39" t="str">
            <v>03-3331-9455</v>
          </cell>
          <cell r="H39" t="str">
            <v>03-3331-9455</v>
          </cell>
          <cell r="I39" t="str">
            <v> </v>
          </cell>
          <cell r="J39">
            <v>17833</v>
          </cell>
          <cell r="K39">
            <v>62</v>
          </cell>
        </row>
        <row r="40">
          <cell r="C40" t="str">
            <v>田中早苗</v>
          </cell>
          <cell r="D40" t="str">
            <v>ﾀﾅｶｻﾅｴ</v>
          </cell>
          <cell r="E40" t="str">
            <v>A</v>
          </cell>
          <cell r="F40" t="str">
            <v>杉並区西荻南1-16-5</v>
          </cell>
          <cell r="G40" t="str">
            <v>03-6765-1955</v>
          </cell>
          <cell r="H40" t="str">
            <v>03-6765-1955</v>
          </cell>
          <cell r="I40" t="str">
            <v> </v>
          </cell>
          <cell r="J40">
            <v>18655</v>
          </cell>
          <cell r="K40">
            <v>60</v>
          </cell>
        </row>
        <row r="41">
          <cell r="C41" t="str">
            <v>武井共子</v>
          </cell>
          <cell r="D41" t="str">
            <v>ﾀｹｲｷｮｳｺ</v>
          </cell>
          <cell r="E41" t="str">
            <v>O</v>
          </cell>
          <cell r="F41" t="str">
            <v>杉並区松庵 1-2-25</v>
          </cell>
          <cell r="G41" t="str">
            <v>03-3332-3644</v>
          </cell>
          <cell r="H41" t="str">
            <v>03-3332-3644</v>
          </cell>
          <cell r="I41" t="str">
            <v> </v>
          </cell>
          <cell r="J41">
            <v>20241</v>
          </cell>
          <cell r="K41">
            <v>55</v>
          </cell>
        </row>
        <row r="42">
          <cell r="C42" t="str">
            <v>植田員弘</v>
          </cell>
          <cell r="D42" t="str">
            <v>ｳｴﾀﾞｶｽﾞﾋﾛ</v>
          </cell>
          <cell r="E42" t="str">
            <v>A</v>
          </cell>
          <cell r="F42" t="str">
            <v>杉並区善福寺 4-28-10</v>
          </cell>
          <cell r="G42" t="str">
            <v>03-3395-7893</v>
          </cell>
          <cell r="H42" t="str">
            <v>03-3395-7893</v>
          </cell>
          <cell r="I42" t="str">
            <v> </v>
          </cell>
          <cell r="J42">
            <v>17507</v>
          </cell>
          <cell r="K42">
            <v>63</v>
          </cell>
        </row>
        <row r="43">
          <cell r="C43" t="str">
            <v>波治郁代</v>
          </cell>
          <cell r="D43" t="str">
            <v>ﾊｼﾞｲｸﾖ</v>
          </cell>
          <cell r="E43" t="str">
            <v>A</v>
          </cell>
          <cell r="F43" t="str">
            <v>杉並区阿佐ヶ谷南 3-41-21</v>
          </cell>
          <cell r="G43" t="str">
            <v>03-3220-0767</v>
          </cell>
          <cell r="H43" t="str">
            <v>03-3391-6780</v>
          </cell>
          <cell r="I43" t="str">
            <v> </v>
          </cell>
          <cell r="J43">
            <v>16872</v>
          </cell>
          <cell r="K43">
            <v>65</v>
          </cell>
        </row>
        <row r="44">
          <cell r="C44" t="str">
            <v>野田昭子</v>
          </cell>
          <cell r="D44" t="str">
            <v>ﾉﾀﾞｱｷｺ</v>
          </cell>
          <cell r="E44" t="str">
            <v>A</v>
          </cell>
          <cell r="F44" t="str">
            <v>中野区東中野 3-2-13</v>
          </cell>
          <cell r="G44" t="str">
            <v>03-3362-8050</v>
          </cell>
          <cell r="H44" t="str">
            <v>03-3362-8050</v>
          </cell>
          <cell r="I44" t="str">
            <v> </v>
          </cell>
          <cell r="J44">
            <v>20239</v>
          </cell>
          <cell r="K44">
            <v>55</v>
          </cell>
        </row>
        <row r="45">
          <cell r="C45" t="str">
            <v>井上智子</v>
          </cell>
          <cell r="D45" t="str">
            <v>ｲﾉｳｴﾄﾓｺ</v>
          </cell>
          <cell r="E45" t="str">
            <v>AB</v>
          </cell>
          <cell r="F45" t="str">
            <v>杉並区下井草 2-1-22</v>
          </cell>
          <cell r="G45" t="str">
            <v>03-3397-2119</v>
          </cell>
          <cell r="H45" t="str">
            <v>03-3397-2119</v>
          </cell>
          <cell r="I45" t="str">
            <v> </v>
          </cell>
          <cell r="J45">
            <v>18891</v>
          </cell>
          <cell r="K45">
            <v>59</v>
          </cell>
        </row>
        <row r="46">
          <cell r="C46" t="str">
            <v>入住章雄</v>
          </cell>
          <cell r="D46" t="str">
            <v>ｲﾘｽﾐﾌﾐｵ</v>
          </cell>
          <cell r="E46" t="str">
            <v>Ａ</v>
          </cell>
          <cell r="F46" t="str">
            <v>東京都杉並区成田西4-6-30</v>
          </cell>
          <cell r="G46" t="str">
            <v>03-3398-0269</v>
          </cell>
          <cell r="H46" t="str">
            <v>03-3398-0269</v>
          </cell>
          <cell r="J46">
            <v>16229</v>
          </cell>
          <cell r="K46">
            <v>66</v>
          </cell>
        </row>
        <row r="47">
          <cell r="C47" t="str">
            <v>佐藤昌之</v>
          </cell>
          <cell r="D47" t="str">
            <v>ｻﾄｳﾏｻﾕｷ</v>
          </cell>
          <cell r="E47" t="str">
            <v>Ａ</v>
          </cell>
          <cell r="F47" t="str">
            <v>埼玉県比企郡滑川町月の輪2-5-12</v>
          </cell>
          <cell r="G47" t="str">
            <v>0493-61-2381</v>
          </cell>
          <cell r="H47" t="str">
            <v>090-2438-5278</v>
          </cell>
          <cell r="I47" t="str">
            <v> </v>
          </cell>
          <cell r="J47">
            <v>20961</v>
          </cell>
          <cell r="K47">
            <v>53</v>
          </cell>
        </row>
        <row r="48">
          <cell r="C48" t="str">
            <v>濱口昌顕</v>
          </cell>
          <cell r="D48" t="str">
            <v>ﾊﾏｸﾞﾁﾏｻｱｷ</v>
          </cell>
          <cell r="E48" t="str">
            <v>B</v>
          </cell>
          <cell r="F48" t="str">
            <v>杉並区南荻窪1-39-11-304</v>
          </cell>
          <cell r="G48" t="str">
            <v>03-6762-6515</v>
          </cell>
          <cell r="H48" t="str">
            <v>090-8593-0499</v>
          </cell>
          <cell r="J48">
            <v>16289</v>
          </cell>
          <cell r="K48">
            <v>66</v>
          </cell>
        </row>
        <row r="49">
          <cell r="C49" t="str">
            <v>佐藤敬子</v>
          </cell>
          <cell r="D49" t="str">
            <v>ｻﾄｳｹｲｺ</v>
          </cell>
          <cell r="E49" t="str">
            <v>O</v>
          </cell>
          <cell r="F49" t="str">
            <v>埼玉県比企郡滑川町月の輪2-5-12</v>
          </cell>
          <cell r="G49" t="str">
            <v>0493-61-2381</v>
          </cell>
          <cell r="H49" t="str">
            <v>090-2438-5278</v>
          </cell>
          <cell r="J49">
            <v>21754</v>
          </cell>
          <cell r="K49">
            <v>51</v>
          </cell>
        </row>
        <row r="50">
          <cell r="C50" t="str">
            <v>黒住雄三</v>
          </cell>
          <cell r="D50" t="str">
            <v>ｸﾛｽﾞﾐﾕｳｿﾞｳ</v>
          </cell>
          <cell r="E50" t="str">
            <v>A</v>
          </cell>
          <cell r="F50" t="str">
            <v>杉並区清水 2-6-14-307</v>
          </cell>
          <cell r="G50" t="str">
            <v>03-3396-4666</v>
          </cell>
          <cell r="H50" t="str">
            <v>03-3396-4666</v>
          </cell>
          <cell r="J50">
            <v>14656</v>
          </cell>
          <cell r="K50">
            <v>71</v>
          </cell>
        </row>
        <row r="51">
          <cell r="C51" t="str">
            <v>愛場良雄</v>
          </cell>
          <cell r="D51" t="str">
            <v>ｱｲﾊﾞﾖｼｵ</v>
          </cell>
          <cell r="E51" t="str">
            <v>A</v>
          </cell>
          <cell r="F51" t="str">
            <v>杉並区下井草 5-21-5</v>
          </cell>
          <cell r="G51" t="str">
            <v>03-6765-7234</v>
          </cell>
          <cell r="H51" t="str">
            <v>03-6765-7234</v>
          </cell>
          <cell r="J51">
            <v>18768</v>
          </cell>
          <cell r="K51">
            <v>59</v>
          </cell>
        </row>
        <row r="52">
          <cell r="C52" t="str">
            <v>大野隆司</v>
          </cell>
          <cell r="D52" t="str">
            <v>ｵｵﾉﾘｭｳｼﾞ</v>
          </cell>
          <cell r="E52" t="str">
            <v>B</v>
          </cell>
          <cell r="F52" t="str">
            <v>府中市浅間町 4-26-30</v>
          </cell>
          <cell r="G52" t="str">
            <v>042-365-0708</v>
          </cell>
          <cell r="H52" t="str">
            <v>042-365-0708</v>
          </cell>
          <cell r="J52">
            <v>17495</v>
          </cell>
          <cell r="K52">
            <v>63</v>
          </cell>
        </row>
        <row r="53">
          <cell r="C53" t="str">
            <v>大代敬子</v>
          </cell>
          <cell r="D53" t="str">
            <v>ｵｵｼﾛｹｲｺ</v>
          </cell>
          <cell r="E53" t="str">
            <v>O</v>
          </cell>
          <cell r="F53" t="str">
            <v>杉並区本天沼 1-23-11</v>
          </cell>
          <cell r="G53" t="str">
            <v>03-3395-6208</v>
          </cell>
          <cell r="H53" t="str">
            <v>03-3395-6208</v>
          </cell>
          <cell r="J53">
            <v>17461</v>
          </cell>
          <cell r="K53">
            <v>63</v>
          </cell>
        </row>
        <row r="54">
          <cell r="C54" t="str">
            <v>西澤茂樹</v>
          </cell>
          <cell r="D54" t="str">
            <v>ﾆｼｻﾞﾜｼｹﾞｷ</v>
          </cell>
          <cell r="E54" t="str">
            <v>O</v>
          </cell>
          <cell r="F54" t="str">
            <v>川越市伊勢原町3‐1‐137</v>
          </cell>
          <cell r="G54" t="str">
            <v>090-1559-7308</v>
          </cell>
          <cell r="H54" t="str">
            <v>03-3940-2141</v>
          </cell>
          <cell r="J54">
            <v>21110</v>
          </cell>
          <cell r="K54">
            <v>53</v>
          </cell>
        </row>
        <row r="55">
          <cell r="C55" t="str">
            <v>戸田　斉</v>
          </cell>
          <cell r="D55" t="str">
            <v>ﾄﾀﾞｻﾄｼ</v>
          </cell>
          <cell r="E55" t="str">
            <v>AB</v>
          </cell>
          <cell r="F55" t="str">
            <v>杉並区高円寺北 4-29-313</v>
          </cell>
          <cell r="G55" t="str">
            <v>03-3330-3743</v>
          </cell>
          <cell r="H55" t="str">
            <v>0196-61-8907</v>
          </cell>
          <cell r="J55">
            <v>18130</v>
          </cell>
          <cell r="K55">
            <v>61</v>
          </cell>
        </row>
        <row r="56">
          <cell r="C56" t="str">
            <v>眞山尚子</v>
          </cell>
          <cell r="D56" t="str">
            <v>ﾏﾔﾏﾅｵｺ</v>
          </cell>
          <cell r="E56" t="str">
            <v>A</v>
          </cell>
          <cell r="F56" t="str">
            <v>千葉県柏市花野井 712-16</v>
          </cell>
          <cell r="G56" t="str">
            <v>04-7132-7453</v>
          </cell>
          <cell r="H56" t="str">
            <v>04-7132-7488</v>
          </cell>
          <cell r="J56">
            <v>17184</v>
          </cell>
          <cell r="K56">
            <v>64</v>
          </cell>
        </row>
        <row r="57">
          <cell r="C57" t="str">
            <v>田村節子</v>
          </cell>
          <cell r="D57" t="str">
            <v>ﾀﾑﾗｾﾂｺ</v>
          </cell>
          <cell r="E57" t="str">
            <v>A</v>
          </cell>
          <cell r="F57" t="str">
            <v>杉並区久我山 5-39-26-305</v>
          </cell>
          <cell r="G57" t="str">
            <v>03-3332-0997</v>
          </cell>
          <cell r="H57" t="str">
            <v>186-0473-72-0068</v>
          </cell>
          <cell r="J57">
            <v>17547</v>
          </cell>
          <cell r="K57">
            <v>63</v>
          </cell>
        </row>
        <row r="58">
          <cell r="C58" t="str">
            <v>山口理子</v>
          </cell>
          <cell r="D58" t="str">
            <v>ﾔﾏｸﾞﾁﾏｻｺ</v>
          </cell>
          <cell r="E58" t="str">
            <v>O</v>
          </cell>
          <cell r="F58" t="str">
            <v>中野区若宮 2-37-15</v>
          </cell>
          <cell r="G58" t="str">
            <v>03-3338-1545</v>
          </cell>
          <cell r="H58" t="str">
            <v>03-3330-6768</v>
          </cell>
          <cell r="J58">
            <v>16448</v>
          </cell>
          <cell r="K58">
            <v>66</v>
          </cell>
        </row>
        <row r="59">
          <cell r="C59" t="str">
            <v>澤地ふゆみ</v>
          </cell>
          <cell r="D59" t="str">
            <v>ｻﾜﾁﾌﾕﾐ</v>
          </cell>
          <cell r="E59" t="str">
            <v>B</v>
          </cell>
          <cell r="F59" t="str">
            <v>生駒市軽井沢町 5-59 B-1</v>
          </cell>
          <cell r="G59" t="str">
            <v>0743-73-9696</v>
          </cell>
          <cell r="H59" t="str">
            <v>03-6909-5835</v>
          </cell>
          <cell r="J59">
            <v>17876</v>
          </cell>
          <cell r="K59">
            <v>62</v>
          </cell>
        </row>
        <row r="60">
          <cell r="C60" t="str">
            <v>古山成江</v>
          </cell>
          <cell r="D60" t="str">
            <v>ﾌﾙﾔﾏﾏｻｴ</v>
          </cell>
          <cell r="E60" t="str">
            <v>A</v>
          </cell>
          <cell r="F60" t="str">
            <v>杉並区松ノ木 3-2-8</v>
          </cell>
          <cell r="G60" t="str">
            <v>03-3313-4982</v>
          </cell>
          <cell r="H60" t="str">
            <v>03-3313-4982</v>
          </cell>
          <cell r="J60">
            <v>17916</v>
          </cell>
          <cell r="K60">
            <v>62</v>
          </cell>
        </row>
        <row r="61">
          <cell r="C61" t="str">
            <v>黒田則子</v>
          </cell>
          <cell r="D61" t="str">
            <v>ｸﾛﾀﾞﾉﾘｺ</v>
          </cell>
          <cell r="E61" t="str">
            <v>A</v>
          </cell>
          <cell r="F61" t="str">
            <v>杉並区高円寺北 4-26-10-208</v>
          </cell>
          <cell r="G61" t="str">
            <v>03-3336-0488</v>
          </cell>
          <cell r="H61" t="str">
            <v>03-3336-0488</v>
          </cell>
          <cell r="J61">
            <v>18239</v>
          </cell>
          <cell r="K61">
            <v>61</v>
          </cell>
        </row>
        <row r="62">
          <cell r="C62" t="str">
            <v>高橋正二</v>
          </cell>
          <cell r="D62" t="str">
            <v>ﾀｶﾊｼｼｮｳｼﾞ</v>
          </cell>
          <cell r="E62" t="str">
            <v>B</v>
          </cell>
          <cell r="F62" t="str">
            <v>杉並区本天沼 3-37-9</v>
          </cell>
          <cell r="G62" t="str">
            <v>03-3396-4741</v>
          </cell>
          <cell r="H62" t="str">
            <v>03-3396-4741</v>
          </cell>
          <cell r="J62">
            <v>13882</v>
          </cell>
          <cell r="K62">
            <v>73</v>
          </cell>
        </row>
        <row r="63">
          <cell r="C63" t="str">
            <v>手塚勝子</v>
          </cell>
          <cell r="D63" t="str">
            <v>ﾃﾂﾞｶｶﾂｺ</v>
          </cell>
          <cell r="E63" t="str">
            <v>O</v>
          </cell>
          <cell r="F63" t="str">
            <v>江東区北砂 5-20-8-716</v>
          </cell>
          <cell r="G63" t="str">
            <v>03-5690-5766</v>
          </cell>
          <cell r="H63" t="str">
            <v>03-3694-3368</v>
          </cell>
          <cell r="J63">
            <v>15918</v>
          </cell>
          <cell r="K63">
            <v>67</v>
          </cell>
        </row>
        <row r="64">
          <cell r="C64" t="str">
            <v>小泉弘昌</v>
          </cell>
          <cell r="D64" t="str">
            <v>ｺｲｽﾞﾐﾋﾛﾏｻ</v>
          </cell>
          <cell r="E64" t="str">
            <v>B</v>
          </cell>
          <cell r="F64" t="str">
            <v>杉並区宮前 5-10-9</v>
          </cell>
          <cell r="G64" t="str">
            <v>03-5938-2681</v>
          </cell>
          <cell r="H64" t="str">
            <v>03-5938-2681</v>
          </cell>
          <cell r="J64">
            <v>19672</v>
          </cell>
          <cell r="K64">
            <v>57</v>
          </cell>
        </row>
        <row r="65">
          <cell r="C65" t="str">
            <v>小笹浩子</v>
          </cell>
          <cell r="D65" t="str">
            <v>ｺｻﾞｻﾋﾛｺ</v>
          </cell>
          <cell r="E65" t="str">
            <v>O</v>
          </cell>
          <cell r="F65" t="str">
            <v>杉並区上荻 1-24-20</v>
          </cell>
          <cell r="G65" t="str">
            <v>03-3391-1505</v>
          </cell>
          <cell r="H65" t="str">
            <v>0471-75-6728</v>
          </cell>
          <cell r="J65">
            <v>18876</v>
          </cell>
          <cell r="K65">
            <v>59</v>
          </cell>
        </row>
        <row r="66">
          <cell r="C66" t="str">
            <v>小林幸子</v>
          </cell>
          <cell r="D66" t="str">
            <v>ｺﾊﾞﾔｼｻﾁｺ</v>
          </cell>
          <cell r="E66" t="str">
            <v>O</v>
          </cell>
          <cell r="F66" t="str">
            <v>杉並区上荻 1-17-10-1004</v>
          </cell>
          <cell r="G66" t="str">
            <v>03-6380-6555</v>
          </cell>
          <cell r="H66" t="str">
            <v>090-3576-9876</v>
          </cell>
          <cell r="J66">
            <v>16617</v>
          </cell>
          <cell r="K66">
            <v>65</v>
          </cell>
        </row>
        <row r="67">
          <cell r="C67" t="str">
            <v>木村敬子</v>
          </cell>
          <cell r="D67" t="str">
            <v>ｷﾑﾗｹｲｺ</v>
          </cell>
          <cell r="E67" t="str">
            <v>A</v>
          </cell>
          <cell r="F67" t="str">
            <v>杉並区阿佐ヶ谷南 1-21-11</v>
          </cell>
          <cell r="G67" t="str">
            <v>03-3312-6773</v>
          </cell>
          <cell r="H67" t="str">
            <v>03-3312-6773</v>
          </cell>
          <cell r="J67">
            <v>14376</v>
          </cell>
          <cell r="K67">
            <v>71</v>
          </cell>
        </row>
        <row r="68">
          <cell r="C68" t="str">
            <v>三浦達美</v>
          </cell>
          <cell r="D68" t="str">
            <v>ﾐｳﾗﾀﾂﾐ</v>
          </cell>
          <cell r="E68" t="str">
            <v>A</v>
          </cell>
          <cell r="F68" t="str">
            <v>板橋区南常盤台 2-2-6-502</v>
          </cell>
          <cell r="G68" t="str">
            <v>03-3398-3153</v>
          </cell>
          <cell r="H68" t="str">
            <v>03-3975-4472</v>
          </cell>
          <cell r="J68">
            <v>17901</v>
          </cell>
          <cell r="K68">
            <v>62</v>
          </cell>
        </row>
        <row r="69">
          <cell r="C69" t="str">
            <v>光瀬はま子</v>
          </cell>
          <cell r="D69" t="str">
            <v>ﾐﾂｾﾊﾏｺ</v>
          </cell>
          <cell r="E69" t="str">
            <v>O</v>
          </cell>
          <cell r="F69" t="str">
            <v>練馬区豊玉北 4-4-1-405</v>
          </cell>
          <cell r="G69" t="str">
            <v>03-3993-2976</v>
          </cell>
          <cell r="H69" t="str">
            <v>03-3993-2976</v>
          </cell>
          <cell r="J69">
            <v>22615</v>
          </cell>
          <cell r="K69">
            <v>49</v>
          </cell>
        </row>
        <row r="70">
          <cell r="C70" t="str">
            <v>山田博和</v>
          </cell>
          <cell r="D70" t="str">
            <v>ﾔﾏﾀﾞﾋﾛｶｽﾞ</v>
          </cell>
          <cell r="E70" t="str">
            <v>B</v>
          </cell>
          <cell r="F70" t="str">
            <v>杉並区永福4-3-21</v>
          </cell>
          <cell r="G70" t="str">
            <v>090-5393-0213</v>
          </cell>
          <cell r="H70" t="str">
            <v>03-3323-6460</v>
          </cell>
          <cell r="J70">
            <v>17010</v>
          </cell>
          <cell r="K70">
            <v>64</v>
          </cell>
        </row>
        <row r="71">
          <cell r="C71" t="str">
            <v>荻野みさき</v>
          </cell>
          <cell r="D71" t="str">
            <v>ｵｷﾞﾉﾐｻｷ</v>
          </cell>
          <cell r="E71" t="str">
            <v>O</v>
          </cell>
          <cell r="F71" t="str">
            <v>杉並区上荻4-26-2</v>
          </cell>
          <cell r="G71" t="str">
            <v>03-6762-6332</v>
          </cell>
          <cell r="H71" t="str">
            <v>0425-24-0477</v>
          </cell>
          <cell r="J71">
            <v>19968</v>
          </cell>
          <cell r="K71">
            <v>56</v>
          </cell>
        </row>
        <row r="72">
          <cell r="C72" t="str">
            <v>佐藤弘子</v>
          </cell>
          <cell r="D72" t="str">
            <v>ｻﾄｳﾋﾛｺ</v>
          </cell>
          <cell r="E72" t="str">
            <v>A</v>
          </cell>
          <cell r="F72" t="str">
            <v>杉並区善福寺2-18-14</v>
          </cell>
          <cell r="G72" t="str">
            <v>03-3399-9746</v>
          </cell>
          <cell r="H72" t="str">
            <v>03-3320-0007</v>
          </cell>
          <cell r="J72">
            <v>20675</v>
          </cell>
          <cell r="K72">
            <v>54</v>
          </cell>
        </row>
        <row r="73">
          <cell r="C73" t="str">
            <v>江 頭 恭 子</v>
          </cell>
          <cell r="D73" t="str">
            <v>ｴｶﾞｼﾗｷｮｳｺ</v>
          </cell>
          <cell r="E73" t="str">
            <v>A</v>
          </cell>
          <cell r="F73" t="str">
            <v>杉並区高円寺南3-47-8-308</v>
          </cell>
          <cell r="G73" t="str">
            <v>03-5932-3140</v>
          </cell>
          <cell r="H73" t="str">
            <v>03-5932-3140</v>
          </cell>
          <cell r="J73">
            <v>18906</v>
          </cell>
          <cell r="K73">
            <v>59</v>
          </cell>
        </row>
        <row r="74">
          <cell r="C74" t="str">
            <v>山本和夫</v>
          </cell>
          <cell r="D74" t="str">
            <v>ﾔﾏﾓﾄｶｽﾞｵ</v>
          </cell>
          <cell r="E74" t="str">
            <v>B</v>
          </cell>
          <cell r="F74" t="str">
            <v>中野区中央1-29-6</v>
          </cell>
          <cell r="G74" t="str">
            <v>03-3361-4344</v>
          </cell>
          <cell r="H74" t="str">
            <v>090-8594-5955</v>
          </cell>
          <cell r="J74">
            <v>17014</v>
          </cell>
          <cell r="K74">
            <v>64</v>
          </cell>
        </row>
        <row r="75">
          <cell r="C75" t="str">
            <v>藤木富美子</v>
          </cell>
          <cell r="D75" t="str">
            <v>ﾌｼﾞｷﾌﾐｺ</v>
          </cell>
          <cell r="E75" t="str">
            <v>A</v>
          </cell>
          <cell r="F75" t="str">
            <v>中野区野方6-2-3</v>
          </cell>
          <cell r="G75" t="str">
            <v>080-5656-2300</v>
          </cell>
          <cell r="J75">
            <v>18961</v>
          </cell>
          <cell r="K75">
            <v>59</v>
          </cell>
        </row>
        <row r="76">
          <cell r="C76" t="str">
            <v>安部井 徹</v>
          </cell>
          <cell r="D76" t="str">
            <v>ｱﾍﾞｲﾃﾂ</v>
          </cell>
          <cell r="E76" t="str">
            <v>A</v>
          </cell>
          <cell r="F76" t="str">
            <v>中野区中央1-43-18-702</v>
          </cell>
          <cell r="G76" t="str">
            <v>03-3369-9662</v>
          </cell>
          <cell r="H76" t="str">
            <v>03-3754-9863</v>
          </cell>
          <cell r="J76">
            <v>17842</v>
          </cell>
          <cell r="K76">
            <v>62</v>
          </cell>
        </row>
        <row r="77">
          <cell r="C77" t="str">
            <v>羽利 泉</v>
          </cell>
          <cell r="D77" t="str">
            <v>ﾊﾘｲｽﾞﾐ</v>
          </cell>
          <cell r="E77" t="str">
            <v>O</v>
          </cell>
          <cell r="F77" t="str">
            <v>杉並区下井草1-29-4 ﾎﾜｲﾄﾊｲﾑ101</v>
          </cell>
          <cell r="G77" t="str">
            <v>03-5382-0652</v>
          </cell>
          <cell r="H77" t="str">
            <v>090-8096-2911</v>
          </cell>
          <cell r="J77">
            <v>25349</v>
          </cell>
          <cell r="K77">
            <v>41</v>
          </cell>
        </row>
        <row r="78">
          <cell r="C78" t="str">
            <v>品田 廣</v>
          </cell>
          <cell r="D78" t="str">
            <v>ｼﾅﾀﾞﾋﾛｼ</v>
          </cell>
          <cell r="E78" t="str">
            <v>A</v>
          </cell>
          <cell r="F78" t="str">
            <v>杉並区高井戸東2-20-6</v>
          </cell>
          <cell r="G78" t="str">
            <v>03-3332-4617</v>
          </cell>
          <cell r="J78">
            <v>17795</v>
          </cell>
          <cell r="K78">
            <v>62</v>
          </cell>
        </row>
        <row r="79">
          <cell r="C79" t="str">
            <v>蓮沼年明</v>
          </cell>
          <cell r="D79" t="str">
            <v>ﾊｽﾇﾏﾄｼｱｷ</v>
          </cell>
          <cell r="E79" t="str">
            <v>B</v>
          </cell>
          <cell r="F79" t="str">
            <v>杉並区高井戸東１-1-16</v>
          </cell>
          <cell r="G79" t="str">
            <v>03-3303-0942</v>
          </cell>
          <cell r="H79" t="str">
            <v>03-3303-0942</v>
          </cell>
          <cell r="J79">
            <v>17900</v>
          </cell>
          <cell r="K79">
            <v>62</v>
          </cell>
        </row>
        <row r="80">
          <cell r="C80" t="str">
            <v>佐藤正俊</v>
          </cell>
          <cell r="D80" t="str">
            <v>ｻﾄｳﾏｻﾄｼ</v>
          </cell>
          <cell r="E80" t="str">
            <v>A</v>
          </cell>
          <cell r="F80" t="str">
            <v>板橋区大谷口北町78-2</v>
          </cell>
          <cell r="G80" t="str">
            <v>03-3956-2151</v>
          </cell>
          <cell r="H80" t="str">
            <v>03-3956-2151</v>
          </cell>
          <cell r="J80">
            <v>21139</v>
          </cell>
          <cell r="K80">
            <v>53</v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計画書 "/>
      <sheetName val="報告書"/>
      <sheetName val="装備2沢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awa_1023.honn@docomo.ne.jp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nerimayama_sankou_kanri@googlegroups.com" TargetMode="Externa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Y63"/>
  <sheetViews>
    <sheetView showZeros="0" tabSelected="1" view="pageBreakPreview" zoomScaleSheetLayoutView="100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26" sqref="C26"/>
    </sheetView>
  </sheetViews>
  <sheetFormatPr defaultColWidth="9.00390625" defaultRowHeight="12.75"/>
  <cols>
    <col min="1" max="1" width="6.875" style="1" bestFit="1" customWidth="1"/>
    <col min="2" max="3" width="4.625" style="1" customWidth="1"/>
    <col min="4" max="4" width="4.625" style="1" hidden="1" customWidth="1"/>
    <col min="5" max="5" width="29.875" style="44" customWidth="1"/>
    <col min="6" max="6" width="30.25390625" style="1" customWidth="1"/>
    <col min="7" max="7" width="27.00390625" style="1" bestFit="1" customWidth="1"/>
    <col min="8" max="8" width="14.625" style="1" bestFit="1" customWidth="1"/>
    <col min="9" max="9" width="13.875" style="1" customWidth="1"/>
    <col min="10" max="10" width="14.375" style="1" bestFit="1" customWidth="1"/>
    <col min="11" max="12" width="11.125" style="1" bestFit="1" customWidth="1"/>
    <col min="13" max="14" width="11.125" style="1" customWidth="1"/>
    <col min="15" max="15" width="11.125" style="1" bestFit="1" customWidth="1"/>
    <col min="16" max="16" width="13.375" style="1" customWidth="1"/>
    <col min="17" max="17" width="10.625" style="1" bestFit="1" customWidth="1"/>
    <col min="18" max="18" width="20.875" style="40" bestFit="1" customWidth="1"/>
    <col min="19" max="25" width="0" style="1" hidden="1" customWidth="1"/>
    <col min="26" max="16384" width="9.125" style="1" customWidth="1"/>
  </cols>
  <sheetData>
    <row r="2" spans="5:13" ht="14.25">
      <c r="E2" s="53" t="s">
        <v>224</v>
      </c>
      <c r="H2" s="20"/>
      <c r="I2" s="1" t="s">
        <v>2</v>
      </c>
      <c r="J2" s="21" t="s">
        <v>0</v>
      </c>
      <c r="K2" s="1" t="s">
        <v>1</v>
      </c>
      <c r="M2" s="2"/>
    </row>
    <row r="3" spans="5:18" s="3" customFormat="1" ht="12.75">
      <c r="E3" s="45"/>
      <c r="H3" s="22">
        <v>1</v>
      </c>
      <c r="I3" s="23">
        <v>2</v>
      </c>
      <c r="J3" s="24">
        <v>3</v>
      </c>
      <c r="K3" s="23">
        <v>4</v>
      </c>
      <c r="L3" s="23">
        <v>5</v>
      </c>
      <c r="M3" s="23">
        <v>6</v>
      </c>
      <c r="N3" s="23">
        <v>7</v>
      </c>
      <c r="O3" s="23">
        <v>8</v>
      </c>
      <c r="P3" s="23">
        <v>9</v>
      </c>
      <c r="Q3" s="23">
        <v>10</v>
      </c>
      <c r="R3" s="41"/>
    </row>
    <row r="4" spans="1:18" s="4" customFormat="1" ht="12.75">
      <c r="A4" s="11" t="s">
        <v>10</v>
      </c>
      <c r="B4" s="12" t="s">
        <v>7</v>
      </c>
      <c r="C4" s="12" t="s">
        <v>8</v>
      </c>
      <c r="D4" s="12" t="s">
        <v>9</v>
      </c>
      <c r="E4" s="46" t="s">
        <v>3</v>
      </c>
      <c r="F4" s="11" t="s">
        <v>4</v>
      </c>
      <c r="G4" s="11" t="s">
        <v>5</v>
      </c>
      <c r="H4" s="286" t="s">
        <v>6</v>
      </c>
      <c r="I4" s="287"/>
      <c r="J4" s="287"/>
      <c r="K4" s="287"/>
      <c r="L4" s="287"/>
      <c r="M4" s="287"/>
      <c r="N4" s="287"/>
      <c r="O4" s="287"/>
      <c r="P4" s="287"/>
      <c r="Q4" s="288"/>
      <c r="R4" s="11" t="s">
        <v>35</v>
      </c>
    </row>
    <row r="5" spans="1:18" s="25" customFormat="1" ht="13.5">
      <c r="A5" s="13">
        <v>1</v>
      </c>
      <c r="B5" s="26">
        <v>27</v>
      </c>
      <c r="C5" s="26"/>
      <c r="D5" s="12"/>
      <c r="E5" s="47" t="str">
        <f ca="1">INDIRECT($A5&amp;"!c5")</f>
        <v>2014/5/31z～6/1</v>
      </c>
      <c r="F5" s="7" t="str">
        <f ca="1">INDIRECT($A5&amp;"!c3")</f>
        <v>山梨県・三ッ峠</v>
      </c>
      <c r="G5" s="7" t="str">
        <f ca="1">INDIRECT($A5&amp;"!c4")</f>
        <v>都連盟救助隊三ッ峠クリーンハイクと登攀交流会</v>
      </c>
      <c r="H5" s="10" t="str">
        <f ca="1" t="shared" si="0" ref="H5:Q7">INDIRECT($A5&amp;"!c"&amp;7+H$3)</f>
        <v>河崎 泰秀</v>
      </c>
      <c r="I5" s="10" t="str">
        <f ca="1" t="shared" si="0"/>
        <v>西沢 清</v>
      </c>
      <c r="J5" s="10" t="str">
        <f ca="1" t="shared" si="0"/>
        <v>千頭和 亮</v>
      </c>
      <c r="K5" s="10" t="str">
        <f ca="1" t="shared" si="0"/>
        <v>池田 克明</v>
      </c>
      <c r="L5" s="10" t="str">
        <f ca="1" t="shared" si="0"/>
        <v>井上 正也</v>
      </c>
      <c r="M5" s="10" t="str">
        <f ca="1" t="shared" si="0"/>
        <v>大山 道臣</v>
      </c>
      <c r="N5" s="10" t="str">
        <f ca="1" t="shared" si="0"/>
        <v>木下 好美</v>
      </c>
      <c r="O5" s="10">
        <f ca="1" t="shared" si="0"/>
        <v>0</v>
      </c>
      <c r="P5" s="10"/>
      <c r="Q5" s="10"/>
      <c r="R5" s="125">
        <f ca="1">INDIRECT($A5&amp;"!ｇ"&amp;27)</f>
        <v>41791</v>
      </c>
    </row>
    <row r="6" spans="1:18" s="25" customFormat="1" ht="13.5">
      <c r="A6" s="13">
        <v>2</v>
      </c>
      <c r="B6" s="26"/>
      <c r="C6" s="26"/>
      <c r="D6" s="12"/>
      <c r="E6" s="47">
        <f ca="1">INDIRECT($A6&amp;"!c5")</f>
        <v>41791</v>
      </c>
      <c r="F6" s="7" t="str">
        <f ca="1">INDIRECT($A6&amp;"!c3")</f>
        <v>三ッ峠</v>
      </c>
      <c r="G6" s="7" t="str">
        <f ca="1">INDIRECT($A6&amp;"!c4")</f>
        <v>都連盟救助隊クリーンハイク参加及び岩トレ</v>
      </c>
      <c r="H6" s="10" t="str">
        <f ca="1" t="shared" si="0"/>
        <v>綱 忠彦</v>
      </c>
      <c r="I6" s="10" t="str">
        <f ca="1" t="shared" si="0"/>
        <v>三枝 葉子</v>
      </c>
      <c r="J6" s="10">
        <f ca="1" t="shared" si="0"/>
        <v>0</v>
      </c>
      <c r="K6" s="10">
        <f ca="1" t="shared" si="0"/>
        <v>0</v>
      </c>
      <c r="L6" s="10">
        <f ca="1" t="shared" si="0"/>
        <v>0</v>
      </c>
      <c r="M6" s="10">
        <f ca="1" t="shared" si="0"/>
        <v>0</v>
      </c>
      <c r="N6" s="10">
        <f ca="1" t="shared" si="0"/>
        <v>0</v>
      </c>
      <c r="O6" s="10">
        <f ca="1" t="shared" si="0"/>
        <v>0</v>
      </c>
      <c r="P6" s="10"/>
      <c r="Q6" s="10"/>
      <c r="R6" s="125">
        <f ca="1">INDIRECT($A6&amp;"!ｇ"&amp;27)</f>
        <v>41791</v>
      </c>
    </row>
    <row r="7" spans="1:18" s="25" customFormat="1" ht="13.5">
      <c r="A7" s="13">
        <v>3</v>
      </c>
      <c r="B7" s="26"/>
      <c r="C7" s="26"/>
      <c r="D7" s="12"/>
      <c r="E7" s="47">
        <f ca="1">INDIRECT($A7&amp;"!c5")</f>
        <v>41791</v>
      </c>
      <c r="F7" s="7" t="str">
        <f ca="1">INDIRECT($A7&amp;"!c3")</f>
        <v>奥武蔵・武蔵横手から巾着田</v>
      </c>
      <c r="G7" s="7" t="str">
        <f ca="1">INDIRECT($A7&amp;"!c4")</f>
        <v>クリーンハイク</v>
      </c>
      <c r="H7" s="10" t="str">
        <f ca="1" t="shared" si="0"/>
        <v>小宮 昌平</v>
      </c>
      <c r="I7" s="10" t="str">
        <f ca="1" t="shared" si="0"/>
        <v>小幡 歩</v>
      </c>
      <c r="J7" s="10" t="str">
        <f ca="1" t="shared" si="0"/>
        <v>奈良谷 栄子</v>
      </c>
      <c r="K7" s="10" t="str">
        <f ca="1" t="shared" si="0"/>
        <v>玉林 定治郎</v>
      </c>
      <c r="L7" s="10" t="str">
        <f ca="1" t="shared" si="0"/>
        <v>林 とよ子</v>
      </c>
      <c r="M7" s="10" t="str">
        <f ca="1" t="shared" si="0"/>
        <v>岡根 祥子</v>
      </c>
      <c r="N7" s="10" t="str">
        <f ca="1" t="shared" si="0"/>
        <v>長尾 克子</v>
      </c>
      <c r="O7" s="10" t="str">
        <f ca="1" t="shared" si="0"/>
        <v>佐藤 誠</v>
      </c>
      <c r="P7" s="10" t="str">
        <f ca="1" t="shared" si="0"/>
        <v>岡 紘一</v>
      </c>
      <c r="Q7" s="10" t="str">
        <f ca="1" t="shared" si="0"/>
        <v>田辺 哲夫</v>
      </c>
      <c r="R7" s="125">
        <f ca="1">INDIRECT($A7&amp;"!ｇ"&amp;32)</f>
        <v>41791</v>
      </c>
    </row>
    <row r="8" spans="1:18" s="25" customFormat="1" ht="13.5">
      <c r="A8" s="13"/>
      <c r="B8" s="26"/>
      <c r="C8" s="26"/>
      <c r="D8" s="12"/>
      <c r="E8" s="47"/>
      <c r="F8" s="7"/>
      <c r="G8" s="7"/>
      <c r="H8" s="10" t="str">
        <f ca="1">INDIRECT($A7&amp;"!c"&amp;17+H$3)</f>
        <v>内田 ふみ子</v>
      </c>
      <c r="I8" s="10" t="str">
        <f ca="1" t="shared" si="1" ref="I8:Q8">INDIRECT($A7&amp;"!c"&amp;17+I$3)</f>
        <v>松野 千絵</v>
      </c>
      <c r="J8" s="10" t="str">
        <f ca="1" t="shared" si="1"/>
        <v>舘下 和行</v>
      </c>
      <c r="K8" s="10" t="str">
        <f ca="1" t="shared" si="1"/>
        <v>江口 久美子</v>
      </c>
      <c r="L8" s="10" t="str">
        <f ca="1" t="shared" si="1"/>
        <v>田中 修</v>
      </c>
      <c r="M8" s="10" t="str">
        <f ca="1" t="shared" si="1"/>
        <v>宿谷 猛</v>
      </c>
      <c r="N8" s="19" t="str">
        <f ca="1" t="shared" si="1"/>
        <v>冠野博信</v>
      </c>
      <c r="O8" s="19" t="str">
        <f ca="1" t="shared" si="1"/>
        <v>冠野由季</v>
      </c>
      <c r="P8" s="19" t="str">
        <f ca="1" t="shared" si="1"/>
        <v>冠野金太郎</v>
      </c>
      <c r="Q8" s="10" t="str">
        <f ca="1" t="shared" si="1"/>
        <v>青山 俊明</v>
      </c>
      <c r="R8" s="42"/>
    </row>
    <row r="9" spans="1:18" s="25" customFormat="1" ht="13.5">
      <c r="A9" s="13"/>
      <c r="B9" s="26"/>
      <c r="C9" s="26"/>
      <c r="D9" s="12"/>
      <c r="E9" s="47"/>
      <c r="F9" s="7"/>
      <c r="G9" s="7"/>
      <c r="H9" s="10" t="str">
        <f ca="1">INDIRECT($A7&amp;"!c"&amp;27+H$3)</f>
        <v>渋沢 潤一</v>
      </c>
      <c r="I9" s="10"/>
      <c r="J9" s="10"/>
      <c r="K9" s="10"/>
      <c r="L9" s="10"/>
      <c r="M9" s="10"/>
      <c r="N9" s="10"/>
      <c r="O9" s="10"/>
      <c r="P9" s="10"/>
      <c r="Q9" s="10"/>
      <c r="R9" s="42"/>
    </row>
    <row r="10" spans="1:18" s="25" customFormat="1" ht="13.5">
      <c r="A10" s="13">
        <v>4</v>
      </c>
      <c r="B10" s="26"/>
      <c r="C10" s="26"/>
      <c r="D10" s="12"/>
      <c r="E10" s="47">
        <f ca="1" t="shared" si="2" ref="E10:E32">INDIRECT($A10&amp;"!c5")</f>
        <v>41794</v>
      </c>
      <c r="F10" s="7" t="str">
        <f ca="1" t="shared" si="3" ref="F10:F32">INDIRECT($A10&amp;"!c3")</f>
        <v>奥多摩　御前山</v>
      </c>
      <c r="G10" s="7" t="str">
        <f ca="1" t="shared" si="4" ref="G10:G32">INDIRECT($A10&amp;"!c4")</f>
        <v>ハイキング</v>
      </c>
      <c r="H10" s="10" t="str">
        <f ca="1" t="shared" si="5" ref="H10:Q32">INDIRECT($A10&amp;"!c"&amp;7+H$3)</f>
        <v>本橋 美鈴</v>
      </c>
      <c r="I10" s="10">
        <f ca="1" t="shared" si="5"/>
        <v>0</v>
      </c>
      <c r="J10" s="10">
        <f ca="1" t="shared" si="5"/>
        <v>0</v>
      </c>
      <c r="K10" s="10">
        <f ca="1" t="shared" si="5"/>
        <v>0</v>
      </c>
      <c r="L10" s="10">
        <f ca="1" t="shared" si="5"/>
        <v>0</v>
      </c>
      <c r="M10" s="10">
        <f ca="1" t="shared" si="5"/>
        <v>0</v>
      </c>
      <c r="N10" s="10">
        <f ca="1" t="shared" si="5"/>
        <v>0</v>
      </c>
      <c r="O10" s="10">
        <f ca="1" t="shared" si="5"/>
        <v>0</v>
      </c>
      <c r="P10" s="10"/>
      <c r="Q10" s="10"/>
      <c r="R10" s="125">
        <f ca="1" t="shared" si="6" ref="R10:R32">INDIRECT($A10&amp;"!ｇ"&amp;27)</f>
        <v>41794</v>
      </c>
    </row>
    <row r="11" spans="1:18" s="25" customFormat="1" ht="13.5">
      <c r="A11" s="13">
        <v>5</v>
      </c>
      <c r="B11" s="26"/>
      <c r="C11" s="26"/>
      <c r="D11" s="12"/>
      <c r="E11" s="47">
        <f ca="1" t="shared" si="2"/>
        <v>41797</v>
      </c>
      <c r="F11" s="7" t="str">
        <f ca="1" t="shared" si="3"/>
        <v>谷川岳・一ノ倉沢・烏帽子岩南稜</v>
      </c>
      <c r="G11" s="7" t="str">
        <f ca="1" t="shared" si="4"/>
        <v>南稜の登攀</v>
      </c>
      <c r="H11" s="10" t="str">
        <f ca="1" t="shared" si="5"/>
        <v>綱 忠彦</v>
      </c>
      <c r="I11" s="10" t="str">
        <f ca="1" t="shared" si="5"/>
        <v>三枝 葉子</v>
      </c>
      <c r="J11" s="10">
        <f ca="1" t="shared" si="5"/>
        <v>0</v>
      </c>
      <c r="K11" s="10">
        <f ca="1" t="shared" si="5"/>
        <v>0</v>
      </c>
      <c r="L11" s="10">
        <f ca="1" t="shared" si="5"/>
        <v>0</v>
      </c>
      <c r="M11" s="10">
        <f ca="1" t="shared" si="5"/>
        <v>0</v>
      </c>
      <c r="N11" s="10">
        <f ca="1" t="shared" si="5"/>
        <v>0</v>
      </c>
      <c r="O11" s="10"/>
      <c r="P11" s="10"/>
      <c r="Q11" s="10"/>
      <c r="R11" s="125">
        <f ca="1" t="shared" si="6"/>
        <v>41797</v>
      </c>
    </row>
    <row r="12" spans="1:18" s="25" customFormat="1" ht="13.5">
      <c r="A12" s="13">
        <v>6</v>
      </c>
      <c r="B12" s="26"/>
      <c r="C12" s="26"/>
      <c r="D12" s="12"/>
      <c r="E12" s="137">
        <f ca="1" t="shared" si="2"/>
        <v>41798</v>
      </c>
      <c r="F12" s="138" t="str">
        <f ca="1" t="shared" si="3"/>
        <v>高畑山～大桑山～猿橋城山</v>
      </c>
      <c r="G12" s="138" t="str">
        <f ca="1" t="shared" si="4"/>
        <v>ブッシュ山行</v>
      </c>
      <c r="H12" s="139" t="str">
        <f ca="1" t="shared" si="5"/>
        <v>玉林 定治郎</v>
      </c>
      <c r="I12" s="139" t="str">
        <f ca="1" t="shared" si="5"/>
        <v>丸山 良一</v>
      </c>
      <c r="J12" s="139" t="str">
        <f ca="1" t="shared" si="5"/>
        <v>小幡 歩</v>
      </c>
      <c r="K12" s="139" t="str">
        <f ca="1" t="shared" si="5"/>
        <v>林 恵美</v>
      </c>
      <c r="L12" s="139" t="str">
        <f ca="1" t="shared" si="5"/>
        <v>八木 敏子</v>
      </c>
      <c r="M12" s="139" t="str">
        <f ca="1" t="shared" si="5"/>
        <v>佐藤 洋子</v>
      </c>
      <c r="N12" s="139">
        <f ca="1" t="shared" si="5"/>
        <v>0</v>
      </c>
      <c r="O12" s="139">
        <f ca="1" t="shared" si="5"/>
        <v>0</v>
      </c>
      <c r="P12" s="139"/>
      <c r="Q12" s="139"/>
      <c r="R12" s="140">
        <f ca="1" t="shared" si="6"/>
        <v>41798</v>
      </c>
    </row>
    <row r="13" spans="1:18" s="25" customFormat="1" ht="13.5">
      <c r="A13" s="13">
        <v>7</v>
      </c>
      <c r="B13" s="26"/>
      <c r="C13" s="26"/>
      <c r="D13" s="12"/>
      <c r="E13" s="137">
        <f ca="1" t="shared" si="2"/>
        <v>41798</v>
      </c>
      <c r="F13" s="138" t="str">
        <f ca="1" t="shared" si="3"/>
        <v>大菩薩嶺</v>
      </c>
      <c r="G13" s="138" t="str">
        <f ca="1" t="shared" si="4"/>
        <v>ハイキング</v>
      </c>
      <c r="H13" s="139" t="str">
        <f ca="1" t="shared" si="5"/>
        <v>松野千絵</v>
      </c>
      <c r="I13" s="141" t="str">
        <f ca="1" t="shared" si="5"/>
        <v>松野泰久</v>
      </c>
      <c r="J13" s="139">
        <f ca="1" t="shared" si="5"/>
        <v>0</v>
      </c>
      <c r="K13" s="139">
        <f ca="1" t="shared" si="5"/>
        <v>0</v>
      </c>
      <c r="L13" s="139">
        <f ca="1" t="shared" si="5"/>
        <v>0</v>
      </c>
      <c r="M13" s="139">
        <f ca="1" t="shared" si="5"/>
        <v>0</v>
      </c>
      <c r="N13" s="139">
        <f ca="1" t="shared" si="5"/>
        <v>0</v>
      </c>
      <c r="O13" s="139">
        <f ca="1" t="shared" si="5"/>
        <v>0</v>
      </c>
      <c r="P13" s="139"/>
      <c r="Q13" s="139"/>
      <c r="R13" s="140">
        <f ca="1" t="shared" si="6"/>
        <v>41798</v>
      </c>
    </row>
    <row r="14" spans="1:25" s="8" customFormat="1" ht="13.5">
      <c r="A14" s="13">
        <v>8</v>
      </c>
      <c r="B14" s="26"/>
      <c r="C14" s="26"/>
      <c r="D14" s="12"/>
      <c r="E14" s="137" t="str">
        <f ca="1" t="shared" si="2"/>
        <v>6月7日（土）～8日（日）</v>
      </c>
      <c r="F14" s="138" t="str">
        <f ca="1" t="shared" si="3"/>
        <v>三つ峠の岩場</v>
      </c>
      <c r="G14" s="138" t="str">
        <f ca="1" t="shared" si="4"/>
        <v>岩学校実技講習第5回・バランスクライミング</v>
      </c>
      <c r="H14" s="139" t="str">
        <f ca="1" t="shared" si="5"/>
        <v>井上 正也</v>
      </c>
      <c r="I14" s="139">
        <f ca="1" t="shared" si="5"/>
        <v>0</v>
      </c>
      <c r="J14" s="139">
        <f ca="1" t="shared" si="5"/>
        <v>0</v>
      </c>
      <c r="K14" s="141">
        <f ca="1" t="shared" si="5"/>
        <v>0</v>
      </c>
      <c r="L14" s="141">
        <f ca="1" t="shared" si="5"/>
        <v>0</v>
      </c>
      <c r="M14" s="139">
        <f ca="1" t="shared" si="5"/>
        <v>0</v>
      </c>
      <c r="N14" s="139">
        <f ca="1" t="shared" si="5"/>
        <v>0</v>
      </c>
      <c r="O14" s="139">
        <f ca="1" t="shared" si="5"/>
        <v>0</v>
      </c>
      <c r="P14" s="139"/>
      <c r="Q14" s="139"/>
      <c r="R14" s="140">
        <f ca="1" t="shared" si="6"/>
        <v>41798</v>
      </c>
      <c r="S14" s="10"/>
      <c r="T14" s="10"/>
      <c r="U14" s="10"/>
      <c r="V14" s="10"/>
      <c r="W14" s="10"/>
      <c r="X14" s="10"/>
      <c r="Y14" s="10"/>
    </row>
    <row r="15" spans="1:25" s="8" customFormat="1" ht="13.5">
      <c r="A15" s="13">
        <v>9</v>
      </c>
      <c r="B15" s="26"/>
      <c r="C15" s="26"/>
      <c r="D15" s="12"/>
      <c r="E15" s="137">
        <f ca="1" t="shared" si="2"/>
        <v>41798</v>
      </c>
      <c r="F15" s="138" t="str">
        <f ca="1" t="shared" si="3"/>
        <v>越後　八海山</v>
      </c>
      <c r="G15" s="138" t="str">
        <f ca="1" t="shared" si="4"/>
        <v>残雪登山</v>
      </c>
      <c r="H15" s="139" t="str">
        <f ca="1" t="shared" si="5"/>
        <v>植竹　伸吉</v>
      </c>
      <c r="I15" s="139" t="str">
        <f ca="1" t="shared" si="5"/>
        <v>伊藤　克博</v>
      </c>
      <c r="J15" s="139" t="str">
        <f ca="1" t="shared" si="5"/>
        <v>深田　眞理子</v>
      </c>
      <c r="K15" s="141" t="str">
        <f ca="1" t="shared" si="5"/>
        <v>出口洋介</v>
      </c>
      <c r="L15" s="141" t="str">
        <f ca="1" t="shared" si="5"/>
        <v>野口いづみ</v>
      </c>
      <c r="M15" s="139">
        <f ca="1" t="shared" si="5"/>
        <v>0</v>
      </c>
      <c r="N15" s="139">
        <f ca="1" t="shared" si="5"/>
        <v>0</v>
      </c>
      <c r="O15" s="139">
        <f ca="1" t="shared" si="5"/>
        <v>0</v>
      </c>
      <c r="P15" s="139"/>
      <c r="Q15" s="139"/>
      <c r="R15" s="140">
        <f ca="1" t="shared" si="6"/>
        <v>41798</v>
      </c>
      <c r="S15" s="27"/>
      <c r="T15" s="27"/>
      <c r="U15" s="27"/>
      <c r="V15" s="27"/>
      <c r="W15" s="27"/>
      <c r="X15" s="27"/>
      <c r="Y15" s="27"/>
    </row>
    <row r="16" spans="1:25" s="8" customFormat="1" ht="13.5">
      <c r="A16" s="13">
        <v>10</v>
      </c>
      <c r="B16" s="26"/>
      <c r="C16" s="26"/>
      <c r="D16" s="12"/>
      <c r="E16" s="47" t="str">
        <f ca="1" t="shared" si="2"/>
        <v>2014年6月月7日8日</v>
      </c>
      <c r="F16" s="7" t="str">
        <f ca="1" t="shared" si="3"/>
        <v>野沢温泉スキー場</v>
      </c>
      <c r="G16" s="7" t="str">
        <f ca="1" t="shared" si="4"/>
        <v>山菜ハイク</v>
      </c>
      <c r="H16" s="10" t="str">
        <f ca="1" t="shared" si="5"/>
        <v>広瀬 美樹</v>
      </c>
      <c r="I16" s="10" t="str">
        <f ca="1" t="shared" si="5"/>
        <v>宿谷 猛</v>
      </c>
      <c r="J16" s="10" t="str">
        <f ca="1" t="shared" si="5"/>
        <v>伊藤 節子</v>
      </c>
      <c r="K16" s="10" t="str">
        <f ca="1" t="shared" si="5"/>
        <v>林 とよ子</v>
      </c>
      <c r="L16" s="10" t="str">
        <f ca="1" t="shared" si="5"/>
        <v>田中 修</v>
      </c>
      <c r="M16" s="10" t="str">
        <f ca="1" t="shared" si="5"/>
        <v>江口 久美子</v>
      </c>
      <c r="N16" s="10" t="str">
        <f ca="1" t="shared" si="5"/>
        <v>長尾 克子</v>
      </c>
      <c r="O16" s="10" t="str">
        <f ca="1" t="shared" si="5"/>
        <v>内田 ふみ子</v>
      </c>
      <c r="P16" s="10" t="str">
        <f ca="1" t="shared" si="5"/>
        <v>岡 紘一</v>
      </c>
      <c r="Q16" s="10" t="str">
        <f ca="1" t="shared" si="5"/>
        <v>佐藤 誠</v>
      </c>
      <c r="R16" s="125">
        <f ca="1">INDIRECT($A16&amp;"!ｇ"&amp;32)</f>
        <v>41798</v>
      </c>
      <c r="S16" s="27"/>
      <c r="T16" s="27"/>
      <c r="U16" s="27"/>
      <c r="V16" s="27"/>
      <c r="W16" s="27"/>
      <c r="X16" s="27"/>
      <c r="Y16" s="27"/>
    </row>
    <row r="17" spans="1:25" s="8" customFormat="1" ht="13.5">
      <c r="A17" s="13"/>
      <c r="B17" s="26"/>
      <c r="C17" s="26"/>
      <c r="D17" s="12"/>
      <c r="E17" s="47"/>
      <c r="F17" s="7"/>
      <c r="G17" s="7"/>
      <c r="H17" s="19" t="str">
        <f ca="1">INDIRECT($A16&amp;"!c"&amp;17+H$3)</f>
        <v>川口敏子</v>
      </c>
      <c r="I17" s="19" t="str">
        <f ca="1" t="shared" si="7" ref="I17:O17">INDIRECT($A16&amp;"!c"&amp;17+I$3)</f>
        <v>大波トシ子</v>
      </c>
      <c r="J17" s="10" t="str">
        <f ca="1" t="shared" si="7"/>
        <v>田辺 哲夫</v>
      </c>
      <c r="K17" s="10" t="str">
        <f ca="1" t="shared" si="7"/>
        <v>大山 道臣</v>
      </c>
      <c r="L17" s="19" t="str">
        <f ca="1" t="shared" si="7"/>
        <v>児玉薫</v>
      </c>
      <c r="M17" s="19">
        <f ca="1" t="shared" si="7"/>
        <v>0</v>
      </c>
      <c r="N17" s="19"/>
      <c r="O17" s="19">
        <f ca="1" t="shared" si="7"/>
        <v>0</v>
      </c>
      <c r="P17" s="10"/>
      <c r="Q17" s="10"/>
      <c r="R17" s="42"/>
      <c r="S17" s="27"/>
      <c r="T17" s="27"/>
      <c r="U17" s="27"/>
      <c r="V17" s="27"/>
      <c r="W17" s="27"/>
      <c r="X17" s="27"/>
      <c r="Y17" s="27"/>
    </row>
    <row r="18" spans="1:25" s="8" customFormat="1" ht="13.5">
      <c r="A18" s="13">
        <v>11</v>
      </c>
      <c r="B18" s="26"/>
      <c r="C18" s="26"/>
      <c r="D18" s="12"/>
      <c r="E18" s="137">
        <f ca="1" t="shared" si="2"/>
        <v>41801</v>
      </c>
      <c r="F18" s="138" t="str">
        <f ca="1" t="shared" si="3"/>
        <v>奥武蔵　関八州見晴台</v>
      </c>
      <c r="G18" s="138" t="str">
        <f ca="1" t="shared" si="4"/>
        <v>ハイキング</v>
      </c>
      <c r="H18" s="139" t="str">
        <f ca="1" t="shared" si="5"/>
        <v>本橋 美鈴</v>
      </c>
      <c r="I18" s="139">
        <f ca="1" t="shared" si="5"/>
        <v>0</v>
      </c>
      <c r="J18" s="139">
        <f ca="1" t="shared" si="5"/>
        <v>0</v>
      </c>
      <c r="K18" s="139">
        <f ca="1" t="shared" si="5"/>
        <v>0</v>
      </c>
      <c r="L18" s="139">
        <f ca="1" t="shared" si="5"/>
        <v>0</v>
      </c>
      <c r="M18" s="139">
        <f ca="1" t="shared" si="5"/>
        <v>0</v>
      </c>
      <c r="N18" s="139">
        <f ca="1" t="shared" si="5"/>
        <v>0</v>
      </c>
      <c r="O18" s="139">
        <f ca="1" t="shared" si="5"/>
        <v>0</v>
      </c>
      <c r="P18" s="139"/>
      <c r="Q18" s="139"/>
      <c r="R18" s="140">
        <f ca="1" t="shared" si="6"/>
        <v>41801</v>
      </c>
      <c r="S18" s="27"/>
      <c r="T18" s="27"/>
      <c r="U18" s="27"/>
      <c r="V18" s="27"/>
      <c r="W18" s="27"/>
      <c r="X18" s="27"/>
      <c r="Y18" s="27"/>
    </row>
    <row r="19" spans="1:25" s="8" customFormat="1" ht="13.5">
      <c r="A19" s="13">
        <v>12</v>
      </c>
      <c r="B19" s="26"/>
      <c r="C19" s="26"/>
      <c r="D19" s="12"/>
      <c r="E19" s="47">
        <f ca="1" t="shared" si="2"/>
        <v>41802</v>
      </c>
      <c r="F19" s="7" t="str">
        <f ca="1" t="shared" si="3"/>
        <v>平標山～仙ノ倉山</v>
      </c>
      <c r="G19" s="7" t="str">
        <f ca="1" t="shared" si="4"/>
        <v>花の撮影ハイク</v>
      </c>
      <c r="H19" s="19" t="str">
        <f ca="1" t="shared" si="5"/>
        <v>脇屋 義信</v>
      </c>
      <c r="I19" s="10" t="str">
        <f ca="1" t="shared" si="5"/>
        <v>林    惠美</v>
      </c>
      <c r="J19" s="10">
        <f ca="1" t="shared" si="5"/>
        <v>0</v>
      </c>
      <c r="K19" s="10">
        <f ca="1" t="shared" si="5"/>
        <v>0</v>
      </c>
      <c r="L19" s="10">
        <f ca="1" t="shared" si="5"/>
        <v>0</v>
      </c>
      <c r="M19" s="10">
        <f ca="1" t="shared" si="5"/>
        <v>0</v>
      </c>
      <c r="N19" s="10">
        <f ca="1" t="shared" si="5"/>
        <v>0</v>
      </c>
      <c r="O19" s="10">
        <f ca="1" t="shared" si="5"/>
        <v>0</v>
      </c>
      <c r="P19" s="10"/>
      <c r="Q19" s="10"/>
      <c r="R19" s="125">
        <f ca="1" t="shared" si="6"/>
        <v>41802</v>
      </c>
      <c r="S19" s="27"/>
      <c r="T19" s="27"/>
      <c r="U19" s="27"/>
      <c r="V19" s="27"/>
      <c r="W19" s="27"/>
      <c r="X19" s="27"/>
      <c r="Y19" s="27"/>
    </row>
    <row r="20" spans="1:25" s="8" customFormat="1" ht="13.5">
      <c r="A20" s="13">
        <v>13</v>
      </c>
      <c r="B20" s="26"/>
      <c r="C20" s="26"/>
      <c r="D20" s="12"/>
      <c r="E20" s="47">
        <f ca="1" t="shared" si="2"/>
        <v>41804</v>
      </c>
      <c r="F20" s="7" t="str">
        <f ca="1" t="shared" si="3"/>
        <v>天王岩</v>
      </c>
      <c r="G20" s="7" t="str">
        <f ca="1" t="shared" si="4"/>
        <v>クライミング</v>
      </c>
      <c r="H20" s="10" t="str">
        <f ca="1" t="shared" si="5"/>
        <v>深田 眞理子</v>
      </c>
      <c r="I20" s="19" t="str">
        <f ca="1" t="shared" si="5"/>
        <v>高塚　清美</v>
      </c>
      <c r="J20" s="19" t="str">
        <f ca="1" t="shared" si="5"/>
        <v>他2名</v>
      </c>
      <c r="K20" s="10">
        <f ca="1" t="shared" si="5"/>
        <v>0</v>
      </c>
      <c r="L20" s="10">
        <f ca="1" t="shared" si="5"/>
        <v>0</v>
      </c>
      <c r="M20" s="10">
        <f ca="1" t="shared" si="5"/>
        <v>0</v>
      </c>
      <c r="N20" s="10">
        <f ca="1" t="shared" si="5"/>
        <v>0</v>
      </c>
      <c r="O20" s="10">
        <f ca="1" t="shared" si="5"/>
        <v>0</v>
      </c>
      <c r="P20" s="10"/>
      <c r="Q20" s="10"/>
      <c r="R20" s="125">
        <f ca="1" t="shared" si="6"/>
        <v>41804</v>
      </c>
      <c r="S20" s="27"/>
      <c r="T20" s="27"/>
      <c r="U20" s="27"/>
      <c r="V20" s="27"/>
      <c r="W20" s="27"/>
      <c r="X20" s="27"/>
      <c r="Y20" s="27"/>
    </row>
    <row r="21" spans="1:25" s="8" customFormat="1" ht="13.5">
      <c r="A21" s="13">
        <v>14</v>
      </c>
      <c r="B21" s="26"/>
      <c r="C21" s="26"/>
      <c r="D21" s="12"/>
      <c r="E21" s="47">
        <f ca="1" t="shared" si="2"/>
        <v>41804</v>
      </c>
      <c r="F21" s="7" t="str">
        <f ca="1" t="shared" si="3"/>
        <v>奥武蔵　日和田山の岩場</v>
      </c>
      <c r="G21" s="7" t="str">
        <f ca="1" t="shared" si="4"/>
        <v>岩トレ</v>
      </c>
      <c r="H21" s="19" t="str">
        <f ca="1" t="shared" si="5"/>
        <v>平井　　明</v>
      </c>
      <c r="I21" s="19" t="str">
        <f ca="1" t="shared" si="5"/>
        <v>平林　信之</v>
      </c>
      <c r="J21" s="10" t="str">
        <f ca="1" t="shared" si="5"/>
        <v>金本　正行</v>
      </c>
      <c r="K21" s="10">
        <f ca="1" t="shared" si="5"/>
        <v>0</v>
      </c>
      <c r="L21" s="10">
        <f ca="1" t="shared" si="5"/>
        <v>0</v>
      </c>
      <c r="M21" s="10">
        <f ca="1" t="shared" si="5"/>
        <v>0</v>
      </c>
      <c r="N21" s="10">
        <f ca="1" t="shared" si="5"/>
        <v>0</v>
      </c>
      <c r="O21" s="10">
        <f ca="1" t="shared" si="5"/>
        <v>0</v>
      </c>
      <c r="P21" s="10"/>
      <c r="Q21" s="10"/>
      <c r="R21" s="125">
        <f ca="1" t="shared" si="6"/>
        <v>41804</v>
      </c>
      <c r="S21" s="27"/>
      <c r="T21" s="27"/>
      <c r="U21" s="27"/>
      <c r="V21" s="27"/>
      <c r="W21" s="27"/>
      <c r="X21" s="27"/>
      <c r="Y21" s="27"/>
    </row>
    <row r="22" spans="1:25" s="8" customFormat="1" ht="13.5">
      <c r="A22" s="13">
        <v>15</v>
      </c>
      <c r="B22" s="26"/>
      <c r="C22" s="26"/>
      <c r="D22" s="12"/>
      <c r="E22" s="47">
        <f ca="1" t="shared" si="2"/>
        <v>41805</v>
      </c>
      <c r="F22" s="7" t="str">
        <f ca="1" t="shared" si="3"/>
        <v>奥武蔵　日和田山</v>
      </c>
      <c r="G22" s="7" t="str">
        <f ca="1" t="shared" si="4"/>
        <v>岩ﾄﾚ</v>
      </c>
      <c r="H22" s="10" t="str">
        <f ca="1" t="shared" si="5"/>
        <v>植竹　伸吉</v>
      </c>
      <c r="I22" s="19" t="str">
        <f ca="1" t="shared" si="5"/>
        <v>山谷 茂</v>
      </c>
      <c r="J22" s="10">
        <f ca="1" t="shared" si="5"/>
        <v>0</v>
      </c>
      <c r="K22" s="10">
        <f ca="1" t="shared" si="5"/>
        <v>0</v>
      </c>
      <c r="L22" s="10">
        <f ca="1" t="shared" si="5"/>
        <v>0</v>
      </c>
      <c r="M22" s="10">
        <f ca="1" t="shared" si="5"/>
        <v>0</v>
      </c>
      <c r="N22" s="10">
        <f ca="1" t="shared" si="5"/>
        <v>0</v>
      </c>
      <c r="O22" s="10">
        <f ca="1" t="shared" si="5"/>
        <v>0</v>
      </c>
      <c r="P22" s="10"/>
      <c r="Q22" s="10"/>
      <c r="R22" s="125">
        <f ca="1" t="shared" si="6"/>
        <v>41805</v>
      </c>
      <c r="S22" s="27"/>
      <c r="T22" s="27"/>
      <c r="U22" s="27"/>
      <c r="V22" s="27"/>
      <c r="W22" s="27"/>
      <c r="X22" s="27"/>
      <c r="Y22" s="27"/>
    </row>
    <row r="23" spans="1:25" s="8" customFormat="1" ht="13.5">
      <c r="A23" s="13">
        <v>16</v>
      </c>
      <c r="B23" s="26"/>
      <c r="C23" s="26"/>
      <c r="D23" s="12"/>
      <c r="E23" s="47" t="str">
        <f ca="1" t="shared" si="2"/>
        <v>2014/6/14～15</v>
      </c>
      <c r="F23" s="7" t="str">
        <f ca="1" t="shared" si="3"/>
        <v>福島・安達太良山</v>
      </c>
      <c r="G23" s="7" t="str">
        <f ca="1" t="shared" si="4"/>
        <v>残雪期登山</v>
      </c>
      <c r="H23" s="10" t="str">
        <f ca="1" t="shared" si="5"/>
        <v>加藤正嗣</v>
      </c>
      <c r="I23" s="10">
        <f ca="1" t="shared" si="5"/>
        <v>0</v>
      </c>
      <c r="J23" s="10">
        <f ca="1" t="shared" si="5"/>
        <v>0</v>
      </c>
      <c r="K23" s="10">
        <f ca="1" t="shared" si="5"/>
        <v>0</v>
      </c>
      <c r="L23" s="10">
        <f ca="1" t="shared" si="5"/>
        <v>0</v>
      </c>
      <c r="M23" s="10">
        <f ca="1" t="shared" si="5"/>
        <v>0</v>
      </c>
      <c r="N23" s="10">
        <f ca="1" t="shared" si="5"/>
        <v>0</v>
      </c>
      <c r="O23" s="10">
        <f ca="1" t="shared" si="5"/>
        <v>0</v>
      </c>
      <c r="P23" s="10"/>
      <c r="Q23" s="10"/>
      <c r="R23" s="125">
        <f ca="1" t="shared" si="6"/>
        <v>41805</v>
      </c>
      <c r="S23" s="10"/>
      <c r="T23" s="10"/>
      <c r="U23" s="10"/>
      <c r="V23" s="10"/>
      <c r="W23" s="10"/>
      <c r="X23" s="10"/>
      <c r="Y23" s="10"/>
    </row>
    <row r="24" spans="1:25" s="8" customFormat="1" ht="13.5">
      <c r="A24" s="13">
        <v>17</v>
      </c>
      <c r="B24" s="26"/>
      <c r="C24" s="26"/>
      <c r="D24" s="12"/>
      <c r="E24" s="47">
        <f ca="1" t="shared" si="2"/>
        <v>41805</v>
      </c>
      <c r="F24" s="7" t="str">
        <f ca="1" t="shared" si="3"/>
        <v>那須・那珂川水系　井戸沢</v>
      </c>
      <c r="G24" s="7" t="str">
        <f ca="1" t="shared" si="4"/>
        <v>沢登り</v>
      </c>
      <c r="H24" s="10" t="str">
        <f ca="1" t="shared" si="5"/>
        <v>千頭和　亮</v>
      </c>
      <c r="I24" s="10">
        <f ca="1" t="shared" si="5"/>
        <v>0</v>
      </c>
      <c r="J24" s="10">
        <f ca="1" t="shared" si="5"/>
        <v>0</v>
      </c>
      <c r="K24" s="10">
        <f ca="1" t="shared" si="5"/>
        <v>0</v>
      </c>
      <c r="L24" s="10">
        <f ca="1" t="shared" si="5"/>
        <v>0</v>
      </c>
      <c r="M24" s="10">
        <f ca="1" t="shared" si="5"/>
        <v>0</v>
      </c>
      <c r="N24" s="10">
        <f ca="1" t="shared" si="5"/>
        <v>0</v>
      </c>
      <c r="O24" s="10">
        <f ca="1" t="shared" si="5"/>
        <v>0</v>
      </c>
      <c r="P24" s="10"/>
      <c r="Q24" s="10"/>
      <c r="R24" s="125">
        <f ca="1" t="shared" si="6"/>
        <v>41805</v>
      </c>
      <c r="S24" s="10"/>
      <c r="T24" s="10"/>
      <c r="U24" s="10"/>
      <c r="V24" s="10"/>
      <c r="W24" s="10"/>
      <c r="X24" s="10"/>
      <c r="Y24" s="10"/>
    </row>
    <row r="25" spans="1:25" s="8" customFormat="1" ht="13.5">
      <c r="A25" s="13">
        <v>18</v>
      </c>
      <c r="B25" s="26"/>
      <c r="C25" s="26" t="s">
        <v>1070</v>
      </c>
      <c r="D25" s="12"/>
      <c r="E25" s="47">
        <f ca="1" t="shared" si="2"/>
        <v>41808</v>
      </c>
      <c r="F25" s="7" t="str">
        <f ca="1" t="shared" si="3"/>
        <v>奥武蔵・物見山</v>
      </c>
      <c r="G25" s="7" t="str">
        <f ca="1" t="shared" si="4"/>
        <v>新人訓練ハイキング</v>
      </c>
      <c r="H25" s="10" t="str">
        <f ca="1" t="shared" si="5"/>
        <v>青山俊明</v>
      </c>
      <c r="I25" s="10" t="str">
        <f ca="1" t="shared" si="5"/>
        <v>松野 千絵</v>
      </c>
      <c r="J25" s="10" t="str">
        <f ca="1" t="shared" si="5"/>
        <v>本橋 美鈴</v>
      </c>
      <c r="K25" s="10" t="str">
        <f ca="1" t="shared" si="5"/>
        <v>神田 幸江</v>
      </c>
      <c r="L25" s="10">
        <f ca="1" t="shared" si="5"/>
        <v>0</v>
      </c>
      <c r="M25" s="10">
        <f ca="1" t="shared" si="5"/>
        <v>0</v>
      </c>
      <c r="N25" s="10">
        <f ca="1" t="shared" si="5"/>
        <v>0</v>
      </c>
      <c r="O25" s="10">
        <f ca="1" t="shared" si="5"/>
        <v>0</v>
      </c>
      <c r="P25" s="10"/>
      <c r="Q25" s="10"/>
      <c r="R25" s="125">
        <f ca="1" t="shared" si="6"/>
        <v>41808</v>
      </c>
      <c r="S25" s="10"/>
      <c r="T25" s="10"/>
      <c r="U25" s="10"/>
      <c r="V25" s="10"/>
      <c r="W25" s="10"/>
      <c r="X25" s="10"/>
      <c r="Y25" s="10"/>
    </row>
    <row r="26" spans="1:25" s="8" customFormat="1" ht="13.5">
      <c r="A26" s="13">
        <v>19</v>
      </c>
      <c r="B26" s="26"/>
      <c r="C26" s="26"/>
      <c r="D26" s="12"/>
      <c r="E26" s="47">
        <f ca="1" t="shared" si="2"/>
        <v>41811</v>
      </c>
      <c r="F26" s="7" t="str">
        <f ca="1" t="shared" si="3"/>
        <v>相模原水系 鶴川</v>
      </c>
      <c r="G26" s="7" t="str">
        <f ca="1" t="shared" si="4"/>
        <v>沢登り</v>
      </c>
      <c r="H26" s="10" t="str">
        <f ca="1" t="shared" si="5"/>
        <v>伊藤 克博</v>
      </c>
      <c r="I26" s="10" t="str">
        <f ca="1" t="shared" si="5"/>
        <v>植竹 伸吉</v>
      </c>
      <c r="J26" s="10" t="str">
        <f ca="1" t="shared" si="5"/>
        <v>深田 眞理子</v>
      </c>
      <c r="K26" s="10" t="str">
        <f ca="1" t="shared" si="5"/>
        <v>木下 好美</v>
      </c>
      <c r="L26" s="10" t="str">
        <f ca="1" t="shared" si="5"/>
        <v>千頭和 亮</v>
      </c>
      <c r="M26" s="10">
        <f ca="1" t="shared" si="5"/>
        <v>0</v>
      </c>
      <c r="N26" s="10">
        <f ca="1" t="shared" si="5"/>
        <v>0</v>
      </c>
      <c r="O26" s="10">
        <f ca="1" t="shared" si="5"/>
        <v>0</v>
      </c>
      <c r="P26" s="10"/>
      <c r="Q26" s="10"/>
      <c r="R26" s="125">
        <f ca="1" t="shared" si="6"/>
        <v>41811</v>
      </c>
      <c r="S26" s="10"/>
      <c r="T26" s="10"/>
      <c r="U26" s="10"/>
      <c r="V26" s="10"/>
      <c r="W26" s="10"/>
      <c r="X26" s="10"/>
      <c r="Y26" s="10"/>
    </row>
    <row r="27" spans="1:25" s="8" customFormat="1" ht="13.5">
      <c r="A27" s="13">
        <v>20</v>
      </c>
      <c r="B27" s="26">
        <v>29</v>
      </c>
      <c r="C27" s="26" t="s">
        <v>1069</v>
      </c>
      <c r="D27" s="12"/>
      <c r="E27" s="47" t="str">
        <f ca="1" t="shared" si="2"/>
        <v>2014/6/21z</v>
      </c>
      <c r="F27" s="7" t="str">
        <f ca="1" t="shared" si="3"/>
        <v>谷川岳・一ノ倉沢・烏帽子岩南稜</v>
      </c>
      <c r="G27" s="7" t="str">
        <f ca="1" t="shared" si="4"/>
        <v>南稜の登攀</v>
      </c>
      <c r="H27" s="10" t="str">
        <f ca="1" t="shared" si="5"/>
        <v>河崎 泰秀</v>
      </c>
      <c r="I27" s="10" t="str">
        <f ca="1" t="shared" si="5"/>
        <v>西沢 清</v>
      </c>
      <c r="J27" s="10">
        <f ca="1" t="shared" si="5"/>
        <v>0</v>
      </c>
      <c r="K27" s="10">
        <f ca="1" t="shared" si="5"/>
        <v>0</v>
      </c>
      <c r="L27" s="10">
        <f ca="1" t="shared" si="5"/>
        <v>0</v>
      </c>
      <c r="M27" s="10">
        <f ca="1" t="shared" si="5"/>
        <v>0</v>
      </c>
      <c r="N27" s="10">
        <f ca="1" t="shared" si="5"/>
        <v>0</v>
      </c>
      <c r="O27" s="10">
        <f ca="1" t="shared" si="5"/>
        <v>0</v>
      </c>
      <c r="P27" s="10"/>
      <c r="Q27" s="10"/>
      <c r="R27" s="125">
        <f ca="1" t="shared" si="6"/>
        <v>41811</v>
      </c>
      <c r="S27" s="27"/>
      <c r="T27" s="27"/>
      <c r="U27" s="27"/>
      <c r="V27" s="27"/>
      <c r="W27" s="27"/>
      <c r="X27" s="27"/>
      <c r="Y27" s="27"/>
    </row>
    <row r="28" spans="1:25" s="8" customFormat="1" ht="13.5">
      <c r="A28" s="13">
        <v>21</v>
      </c>
      <c r="B28" s="26">
        <v>28</v>
      </c>
      <c r="C28" s="26"/>
      <c r="D28" s="12"/>
      <c r="E28" s="47" t="str">
        <f ca="1" t="shared" si="2"/>
        <v>6月21日（土）～22日（日）</v>
      </c>
      <c r="F28" s="7" t="str">
        <f ca="1" t="shared" si="3"/>
        <v>奥多摩　鳩ノ巣バンガロー</v>
      </c>
      <c r="G28" s="7" t="str">
        <f ca="1" t="shared" si="4"/>
        <v>岩学校　普通救命講習</v>
      </c>
      <c r="H28" s="10" t="str">
        <f ca="1" t="shared" si="5"/>
        <v>井上 正也</v>
      </c>
      <c r="I28" s="10">
        <f ca="1" t="shared" si="5"/>
        <v>0</v>
      </c>
      <c r="J28" s="10">
        <f ca="1" t="shared" si="5"/>
        <v>0</v>
      </c>
      <c r="K28" s="10">
        <f ca="1" t="shared" si="5"/>
        <v>0</v>
      </c>
      <c r="L28" s="10">
        <f ca="1" t="shared" si="5"/>
        <v>0</v>
      </c>
      <c r="M28" s="10">
        <f ca="1" t="shared" si="5"/>
        <v>0</v>
      </c>
      <c r="N28" s="10">
        <f ca="1" t="shared" si="5"/>
        <v>0</v>
      </c>
      <c r="O28" s="10">
        <f ca="1" t="shared" si="5"/>
        <v>0</v>
      </c>
      <c r="P28" s="10"/>
      <c r="Q28" s="10"/>
      <c r="R28" s="125">
        <f ca="1" t="shared" si="6"/>
        <v>41812</v>
      </c>
      <c r="S28" s="27"/>
      <c r="T28" s="27"/>
      <c r="U28" s="27"/>
      <c r="V28" s="27"/>
      <c r="W28" s="27"/>
      <c r="X28" s="27"/>
      <c r="Y28" s="27"/>
    </row>
    <row r="29" spans="1:25" s="8" customFormat="1" ht="13.5">
      <c r="A29" s="13">
        <v>22</v>
      </c>
      <c r="B29" s="26"/>
      <c r="C29" s="26"/>
      <c r="D29" s="12"/>
      <c r="E29" s="47">
        <f ca="1" t="shared" si="2"/>
        <v>41815</v>
      </c>
      <c r="F29" s="7" t="str">
        <f ca="1" t="shared" si="3"/>
        <v>奥武蔵・日和田山の岩場</v>
      </c>
      <c r="G29" s="7" t="str">
        <f ca="1" t="shared" si="4"/>
        <v>クライミング</v>
      </c>
      <c r="H29" s="10" t="str">
        <f ca="1" t="shared" si="5"/>
        <v>綱 忠彦</v>
      </c>
      <c r="I29" s="10" t="str">
        <f ca="1" t="shared" si="5"/>
        <v>大山 道臣</v>
      </c>
      <c r="J29" s="10" t="str">
        <f ca="1" t="shared" si="5"/>
        <v>松野 千絵</v>
      </c>
      <c r="K29" s="10" t="str">
        <f ca="1" t="shared" si="5"/>
        <v>本橋 美鈴</v>
      </c>
      <c r="L29" s="10" t="str">
        <f ca="1" t="shared" si="5"/>
        <v>神田 幸江</v>
      </c>
      <c r="M29" s="10">
        <f ca="1" t="shared" si="5"/>
        <v>0</v>
      </c>
      <c r="N29" s="10">
        <f ca="1" t="shared" si="5"/>
        <v>0</v>
      </c>
      <c r="O29" s="10">
        <f ca="1" t="shared" si="5"/>
        <v>0</v>
      </c>
      <c r="P29" s="10"/>
      <c r="Q29" s="10"/>
      <c r="R29" s="125">
        <f ca="1" t="shared" si="6"/>
        <v>41815</v>
      </c>
      <c r="S29" s="10"/>
      <c r="T29" s="10"/>
      <c r="U29" s="10"/>
      <c r="V29" s="10"/>
      <c r="W29" s="10"/>
      <c r="X29" s="10"/>
      <c r="Y29" s="10"/>
    </row>
    <row r="30" spans="1:25" s="8" customFormat="1" ht="13.5">
      <c r="A30" s="13">
        <v>23</v>
      </c>
      <c r="B30" s="26"/>
      <c r="C30" s="26"/>
      <c r="D30" s="12"/>
      <c r="E30" s="137">
        <f ca="1" t="shared" si="2"/>
        <v>41818</v>
      </c>
      <c r="F30" s="138" t="str">
        <f ca="1" t="shared" si="3"/>
        <v>奥多摩峰谷川坊主谷</v>
      </c>
      <c r="G30" s="138" t="str">
        <f ca="1" t="shared" si="4"/>
        <v>沢登り</v>
      </c>
      <c r="H30" s="139" t="str">
        <f ca="1" t="shared" si="5"/>
        <v>金本 正行</v>
      </c>
      <c r="I30" s="139" t="str">
        <f ca="1" t="shared" si="5"/>
        <v>木下 好美</v>
      </c>
      <c r="J30" s="139">
        <f ca="1" t="shared" si="5"/>
        <v>0</v>
      </c>
      <c r="K30" s="139">
        <f ca="1" t="shared" si="5"/>
        <v>0</v>
      </c>
      <c r="L30" s="139">
        <f ca="1" t="shared" si="5"/>
        <v>0</v>
      </c>
      <c r="M30" s="139">
        <f ca="1" t="shared" si="5"/>
        <v>0</v>
      </c>
      <c r="N30" s="139">
        <f ca="1" t="shared" si="5"/>
        <v>0</v>
      </c>
      <c r="O30" s="139">
        <f ca="1" t="shared" si="5"/>
        <v>0</v>
      </c>
      <c r="P30" s="139"/>
      <c r="Q30" s="139"/>
      <c r="R30" s="140">
        <f ca="1" t="shared" si="6"/>
        <v>41818</v>
      </c>
      <c r="S30" s="10"/>
      <c r="T30" s="10"/>
      <c r="U30" s="10"/>
      <c r="V30" s="10"/>
      <c r="W30" s="10"/>
      <c r="X30" s="27"/>
      <c r="Y30" s="27"/>
    </row>
    <row r="31" spans="1:25" s="8" customFormat="1" ht="13.5">
      <c r="A31" s="13">
        <v>24</v>
      </c>
      <c r="B31" s="26"/>
      <c r="C31" s="26"/>
      <c r="D31" s="12"/>
      <c r="E31" s="137">
        <f ca="1" t="shared" si="2"/>
        <v>41818</v>
      </c>
      <c r="F31" s="138" t="str">
        <f ca="1" t="shared" si="3"/>
        <v>乾徳山</v>
      </c>
      <c r="G31" s="138" t="str">
        <f ca="1" t="shared" si="4"/>
        <v>登山</v>
      </c>
      <c r="H31" s="139" t="str">
        <f ca="1" t="shared" si="5"/>
        <v>杉山 悦子</v>
      </c>
      <c r="I31" s="139" t="str">
        <f ca="1" t="shared" si="5"/>
        <v>池田 克明</v>
      </c>
      <c r="J31" s="141" t="str">
        <f ca="1" t="shared" si="5"/>
        <v>永森 敏之</v>
      </c>
      <c r="K31" s="141" t="str">
        <f ca="1" t="shared" si="5"/>
        <v>岡本 明子</v>
      </c>
      <c r="L31" s="141" t="str">
        <f ca="1" t="shared" si="5"/>
        <v>寺尾 寛子</v>
      </c>
      <c r="M31" s="139">
        <f ca="1" t="shared" si="5"/>
        <v>0</v>
      </c>
      <c r="N31" s="139">
        <f ca="1" t="shared" si="5"/>
        <v>0</v>
      </c>
      <c r="O31" s="139">
        <f ca="1" t="shared" si="5"/>
        <v>0</v>
      </c>
      <c r="P31" s="139"/>
      <c r="Q31" s="139"/>
      <c r="R31" s="140">
        <f ca="1" t="shared" si="6"/>
        <v>41818</v>
      </c>
      <c r="S31" s="27"/>
      <c r="T31" s="27"/>
      <c r="U31" s="27"/>
      <c r="V31" s="27"/>
      <c r="W31" s="27"/>
      <c r="X31" s="27"/>
      <c r="Y31" s="27"/>
    </row>
    <row r="32" spans="1:25" s="8" customFormat="1" ht="13.5">
      <c r="A32" s="13">
        <v>25</v>
      </c>
      <c r="B32" s="26"/>
      <c r="C32" s="26"/>
      <c r="D32" s="12"/>
      <c r="E32" s="47" t="str">
        <f ca="1" t="shared" si="2"/>
        <v>2014/6/28z</v>
      </c>
      <c r="F32" s="7" t="str">
        <f ca="1" t="shared" si="3"/>
        <v>南会津　会越　霧来川もうがけ沢</v>
      </c>
      <c r="G32" s="7" t="str">
        <f ca="1" t="shared" si="4"/>
        <v>沢登り</v>
      </c>
      <c r="H32" s="10" t="str">
        <f ca="1" t="shared" si="5"/>
        <v>植竹 伸吉</v>
      </c>
      <c r="I32" s="10" t="str">
        <f ca="1" t="shared" si="5"/>
        <v>伊藤 克博</v>
      </c>
      <c r="J32" s="10" t="str">
        <f ca="1" t="shared" si="5"/>
        <v>深田 眞理子</v>
      </c>
      <c r="K32" s="19" t="str">
        <f ca="1" t="shared" si="5"/>
        <v>出口洋介</v>
      </c>
      <c r="L32" s="19">
        <f ca="1" t="shared" si="5"/>
        <v>0</v>
      </c>
      <c r="M32" s="10">
        <f ca="1" t="shared" si="5"/>
        <v>0</v>
      </c>
      <c r="N32" s="10">
        <f ca="1" t="shared" si="5"/>
        <v>0</v>
      </c>
      <c r="O32" s="10">
        <f ca="1" t="shared" si="5"/>
        <v>0</v>
      </c>
      <c r="P32" s="10"/>
      <c r="Q32" s="10"/>
      <c r="R32" s="125">
        <f ca="1" t="shared" si="6"/>
        <v>41818</v>
      </c>
      <c r="S32" s="27"/>
      <c r="T32" s="27"/>
      <c r="U32" s="27"/>
      <c r="V32" s="27"/>
      <c r="W32" s="27"/>
      <c r="X32" s="27"/>
      <c r="Y32" s="27"/>
    </row>
    <row r="33" spans="1:25" s="8" customFormat="1" ht="13.5">
      <c r="A33" s="13"/>
      <c r="B33" s="26"/>
      <c r="C33" s="26"/>
      <c r="D33" s="12"/>
      <c r="E33" s="47"/>
      <c r="F33" s="7"/>
      <c r="G33" s="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42"/>
      <c r="S33" s="27"/>
      <c r="T33" s="27"/>
      <c r="U33" s="27"/>
      <c r="V33" s="27"/>
      <c r="W33" s="27"/>
      <c r="X33" s="27"/>
      <c r="Y33" s="27"/>
    </row>
    <row r="34" spans="1:25" s="8" customFormat="1" ht="13.5">
      <c r="A34" s="13"/>
      <c r="B34" s="26"/>
      <c r="C34" s="26"/>
      <c r="D34" s="12"/>
      <c r="E34" s="47"/>
      <c r="F34" s="7"/>
      <c r="G34" s="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42"/>
      <c r="S34" s="27"/>
      <c r="T34" s="27"/>
      <c r="U34" s="27"/>
      <c r="V34" s="27"/>
      <c r="W34" s="27"/>
      <c r="X34" s="27"/>
      <c r="Y34" s="27"/>
    </row>
    <row r="35" spans="1:25" s="8" customFormat="1" ht="13.5">
      <c r="A35" s="13"/>
      <c r="B35" s="26"/>
      <c r="C35" s="26"/>
      <c r="D35" s="12"/>
      <c r="E35" s="47"/>
      <c r="F35" s="7"/>
      <c r="G35" s="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2"/>
      <c r="S35" s="27"/>
      <c r="T35" s="27"/>
      <c r="U35" s="27"/>
      <c r="V35" s="27"/>
      <c r="W35" s="27"/>
      <c r="X35" s="27"/>
      <c r="Y35" s="27"/>
    </row>
    <row r="36" spans="1:25" s="8" customFormat="1" ht="13.5">
      <c r="A36" s="13"/>
      <c r="B36" s="26"/>
      <c r="C36" s="26"/>
      <c r="D36" s="12"/>
      <c r="E36" s="47"/>
      <c r="F36" s="7"/>
      <c r="G36" s="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2"/>
      <c r="S36" s="27"/>
      <c r="T36" s="27"/>
      <c r="U36" s="27"/>
      <c r="V36" s="27"/>
      <c r="W36" s="27"/>
      <c r="X36" s="27"/>
      <c r="Y36" s="27"/>
    </row>
    <row r="37" spans="1:25" s="8" customFormat="1" ht="13.5">
      <c r="A37" s="13"/>
      <c r="B37" s="26"/>
      <c r="C37" s="26"/>
      <c r="D37" s="12"/>
      <c r="E37" s="47"/>
      <c r="F37" s="7"/>
      <c r="G37" s="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2"/>
      <c r="S37" s="27"/>
      <c r="T37" s="27"/>
      <c r="U37" s="27"/>
      <c r="V37" s="27"/>
      <c r="W37" s="27"/>
      <c r="X37" s="27"/>
      <c r="Y37" s="27"/>
    </row>
    <row r="38" spans="1:25" s="8" customFormat="1" ht="13.5">
      <c r="A38" s="13"/>
      <c r="B38" s="26"/>
      <c r="C38" s="26"/>
      <c r="D38" s="12"/>
      <c r="E38" s="47"/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42"/>
      <c r="S38" s="27"/>
      <c r="T38" s="27"/>
      <c r="U38" s="27"/>
      <c r="V38" s="27"/>
      <c r="W38" s="27"/>
      <c r="X38" s="27"/>
      <c r="Y38" s="27"/>
    </row>
    <row r="39" spans="1:25" s="8" customFormat="1" ht="13.5">
      <c r="A39" s="13"/>
      <c r="B39" s="26"/>
      <c r="C39" s="26"/>
      <c r="D39" s="12"/>
      <c r="E39" s="47"/>
      <c r="F39" s="7"/>
      <c r="G39" s="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2"/>
      <c r="S39" s="27"/>
      <c r="T39" s="27"/>
      <c r="U39" s="27"/>
      <c r="V39" s="27"/>
      <c r="W39" s="27"/>
      <c r="X39" s="27"/>
      <c r="Y39" s="27"/>
    </row>
    <row r="40" spans="1:25" s="8" customFormat="1" ht="13.5">
      <c r="A40" s="13"/>
      <c r="B40" s="26"/>
      <c r="C40" s="26"/>
      <c r="D40" s="12"/>
      <c r="E40" s="47"/>
      <c r="F40" s="7"/>
      <c r="G40" s="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42"/>
      <c r="S40" s="27"/>
      <c r="T40" s="27"/>
      <c r="U40" s="27"/>
      <c r="V40" s="27"/>
      <c r="W40" s="27"/>
      <c r="X40" s="27"/>
      <c r="Y40" s="27"/>
    </row>
    <row r="41" spans="1:25" s="8" customFormat="1" ht="13.5">
      <c r="A41" s="13"/>
      <c r="B41" s="26"/>
      <c r="C41" s="26"/>
      <c r="D41" s="12"/>
      <c r="E41" s="47"/>
      <c r="F41" s="7"/>
      <c r="G41" s="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2"/>
      <c r="S41" s="27"/>
      <c r="T41" s="27"/>
      <c r="U41" s="27"/>
      <c r="V41" s="27"/>
      <c r="W41" s="27"/>
      <c r="X41" s="27"/>
      <c r="Y41" s="27"/>
    </row>
    <row r="42" spans="1:25" s="8" customFormat="1" ht="13.5">
      <c r="A42" s="13"/>
      <c r="B42" s="26"/>
      <c r="C42" s="26"/>
      <c r="D42" s="12"/>
      <c r="E42" s="47"/>
      <c r="F42" s="7"/>
      <c r="G42" s="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42"/>
      <c r="S42" s="10"/>
      <c r="T42" s="10"/>
      <c r="U42" s="10"/>
      <c r="V42" s="10"/>
      <c r="W42" s="10"/>
      <c r="X42" s="10"/>
      <c r="Y42" s="10"/>
    </row>
    <row r="43" spans="1:23" s="8" customFormat="1" ht="13.5">
      <c r="A43" s="13"/>
      <c r="B43" s="26"/>
      <c r="C43" s="26"/>
      <c r="D43" s="12"/>
      <c r="E43" s="47"/>
      <c r="F43" s="7"/>
      <c r="G43" s="7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42"/>
      <c r="V43" s="9"/>
      <c r="W43" s="9"/>
    </row>
    <row r="44" spans="1:23" s="8" customFormat="1" ht="13.5">
      <c r="A44" s="13"/>
      <c r="B44" s="26"/>
      <c r="C44" s="26"/>
      <c r="D44" s="12"/>
      <c r="E44" s="47"/>
      <c r="F44" s="7"/>
      <c r="G44" s="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2"/>
      <c r="V44" s="9"/>
      <c r="W44" s="9"/>
    </row>
    <row r="45" spans="1:23" s="8" customFormat="1" ht="13.5">
      <c r="A45" s="13"/>
      <c r="B45" s="26"/>
      <c r="C45" s="26"/>
      <c r="D45" s="12"/>
      <c r="E45" s="47"/>
      <c r="F45" s="7"/>
      <c r="G45" s="7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2"/>
      <c r="V45" s="9"/>
      <c r="W45" s="9"/>
    </row>
    <row r="46" spans="1:23" s="8" customFormat="1" ht="13.5">
      <c r="A46" s="13"/>
      <c r="B46" s="26"/>
      <c r="C46" s="26"/>
      <c r="D46" s="12"/>
      <c r="E46" s="47"/>
      <c r="F46" s="7"/>
      <c r="G46" s="7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42"/>
      <c r="V46" s="9"/>
      <c r="W46" s="9"/>
    </row>
    <row r="47" spans="1:23" s="8" customFormat="1" ht="13.5">
      <c r="A47" s="13"/>
      <c r="B47" s="26"/>
      <c r="C47" s="26"/>
      <c r="D47" s="12"/>
      <c r="E47" s="47"/>
      <c r="F47" s="7"/>
      <c r="G47" s="7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2"/>
      <c r="V47" s="9"/>
      <c r="W47" s="9"/>
    </row>
    <row r="48" spans="1:23" s="8" customFormat="1" ht="13.5">
      <c r="A48" s="13"/>
      <c r="B48" s="26"/>
      <c r="C48" s="26"/>
      <c r="D48" s="12"/>
      <c r="E48" s="47"/>
      <c r="F48" s="7"/>
      <c r="G48" s="7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2"/>
      <c r="V48" s="9"/>
      <c r="W48" s="9"/>
    </row>
    <row r="49" spans="1:23" s="8" customFormat="1" ht="13.5">
      <c r="A49" s="13"/>
      <c r="B49" s="26"/>
      <c r="C49" s="26"/>
      <c r="D49" s="12"/>
      <c r="E49" s="47"/>
      <c r="F49" s="7"/>
      <c r="G49" s="7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2"/>
      <c r="V49" s="9"/>
      <c r="W49" s="9"/>
    </row>
    <row r="50" spans="1:25" s="8" customFormat="1" ht="13.5">
      <c r="A50" s="13"/>
      <c r="B50" s="26"/>
      <c r="C50" s="26"/>
      <c r="D50" s="12"/>
      <c r="E50" s="47"/>
      <c r="F50" s="7"/>
      <c r="G50" s="7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2"/>
      <c r="S50" s="10" t="e">
        <f ca="1" t="shared" si="8" ref="S50:Y50">INDIRECT($A50&amp;"!G27")</f>
        <v>#REF!</v>
      </c>
      <c r="T50" s="10" t="e">
        <f ca="1" t="shared" si="8"/>
        <v>#REF!</v>
      </c>
      <c r="U50" s="10" t="e">
        <f ca="1" t="shared" si="8"/>
        <v>#REF!</v>
      </c>
      <c r="V50" s="10" t="e">
        <f ca="1" t="shared" si="8"/>
        <v>#REF!</v>
      </c>
      <c r="W50" s="10" t="e">
        <f ca="1" t="shared" si="8"/>
        <v>#REF!</v>
      </c>
      <c r="X50" s="10" t="e">
        <f ca="1" t="shared" si="8"/>
        <v>#REF!</v>
      </c>
      <c r="Y50" s="10" t="e">
        <f ca="1" t="shared" si="8"/>
        <v>#REF!</v>
      </c>
    </row>
    <row r="51" spans="1:23" s="8" customFormat="1" ht="13.5">
      <c r="A51" s="13"/>
      <c r="B51" s="26"/>
      <c r="C51" s="26"/>
      <c r="D51" s="12"/>
      <c r="E51" s="47"/>
      <c r="F51" s="7"/>
      <c r="G51" s="7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2"/>
      <c r="V51" s="9"/>
      <c r="W51" s="9"/>
    </row>
    <row r="52" spans="1:23" s="8" customFormat="1" ht="13.5">
      <c r="A52" s="13"/>
      <c r="B52" s="26"/>
      <c r="C52" s="26"/>
      <c r="D52" s="12"/>
      <c r="E52" s="47"/>
      <c r="F52" s="7"/>
      <c r="G52" s="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2"/>
      <c r="V52" s="9"/>
      <c r="W52" s="9"/>
    </row>
    <row r="53" spans="1:23" s="8" customFormat="1" ht="13.5">
      <c r="A53" s="13"/>
      <c r="B53" s="26"/>
      <c r="C53" s="26"/>
      <c r="D53" s="12"/>
      <c r="E53" s="47"/>
      <c r="F53" s="7"/>
      <c r="G53" s="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2"/>
      <c r="V53" s="9"/>
      <c r="W53" s="9"/>
    </row>
    <row r="54" spans="1:23" s="8" customFormat="1" ht="13.5">
      <c r="A54" s="13"/>
      <c r="B54" s="26"/>
      <c r="C54" s="26"/>
      <c r="D54" s="12"/>
      <c r="E54" s="47"/>
      <c r="F54" s="7"/>
      <c r="G54" s="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2"/>
      <c r="V54" s="9"/>
      <c r="W54" s="9"/>
    </row>
    <row r="55" spans="1:23" s="8" customFormat="1" ht="13.5">
      <c r="A55" s="13"/>
      <c r="B55" s="26"/>
      <c r="C55" s="26"/>
      <c r="D55" s="12"/>
      <c r="E55" s="47"/>
      <c r="F55" s="7"/>
      <c r="G55" s="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42"/>
      <c r="V55" s="9"/>
      <c r="W55" s="9"/>
    </row>
    <row r="56" spans="1:23" s="8" customFormat="1" ht="13.5">
      <c r="A56" s="13"/>
      <c r="B56" s="26"/>
      <c r="C56" s="26"/>
      <c r="D56" s="12"/>
      <c r="E56" s="47"/>
      <c r="F56" s="7"/>
      <c r="G56" s="7"/>
      <c r="H56" s="10"/>
      <c r="I56" s="19"/>
      <c r="J56" s="19"/>
      <c r="K56" s="19"/>
      <c r="L56" s="19"/>
      <c r="M56" s="19"/>
      <c r="N56" s="19"/>
      <c r="O56" s="10"/>
      <c r="P56" s="10"/>
      <c r="Q56" s="10"/>
      <c r="R56" s="42"/>
      <c r="V56" s="9"/>
      <c r="W56" s="9"/>
    </row>
    <row r="57" spans="1:23" s="8" customFormat="1" ht="13.5">
      <c r="A57" s="13"/>
      <c r="B57" s="26"/>
      <c r="C57" s="26"/>
      <c r="D57" s="12"/>
      <c r="E57" s="47"/>
      <c r="F57" s="7"/>
      <c r="G57" s="7"/>
      <c r="H57" s="10"/>
      <c r="I57" s="10"/>
      <c r="J57" s="10"/>
      <c r="K57" s="10"/>
      <c r="L57" s="19"/>
      <c r="M57" s="19"/>
      <c r="N57" s="19"/>
      <c r="O57" s="10"/>
      <c r="P57" s="10"/>
      <c r="Q57" s="10"/>
      <c r="R57" s="42"/>
      <c r="V57" s="9"/>
      <c r="W57" s="9"/>
    </row>
    <row r="58" spans="1:23" s="8" customFormat="1" ht="13.5">
      <c r="A58" s="28"/>
      <c r="B58" s="29"/>
      <c r="C58" s="26"/>
      <c r="D58" s="12"/>
      <c r="E58" s="47"/>
      <c r="F58" s="7"/>
      <c r="G58" s="7"/>
      <c r="H58" s="19"/>
      <c r="I58" s="10"/>
      <c r="J58" s="10"/>
      <c r="K58" s="10"/>
      <c r="L58" s="10"/>
      <c r="M58" s="10"/>
      <c r="N58" s="10"/>
      <c r="O58" s="10"/>
      <c r="P58" s="10"/>
      <c r="Q58" s="10"/>
      <c r="R58" s="42"/>
      <c r="V58" s="9"/>
      <c r="W58" s="9"/>
    </row>
    <row r="59" spans="1:23" s="8" customFormat="1" ht="13.5">
      <c r="A59" s="28"/>
      <c r="B59" s="29"/>
      <c r="C59" s="26"/>
      <c r="D59" s="12"/>
      <c r="E59" s="47"/>
      <c r="F59" s="7"/>
      <c r="G59" s="7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42"/>
      <c r="V59" s="9"/>
      <c r="W59" s="9"/>
    </row>
    <row r="60" spans="1:23" s="8" customFormat="1" ht="13.5">
      <c r="A60" s="13"/>
      <c r="B60" s="6"/>
      <c r="C60" s="6"/>
      <c r="D60" s="5"/>
      <c r="E60" s="47"/>
      <c r="F60" s="7"/>
      <c r="G60" s="7"/>
      <c r="H60" s="10"/>
      <c r="I60" s="19"/>
      <c r="J60" s="10"/>
      <c r="K60" s="10"/>
      <c r="L60" s="19"/>
      <c r="M60" s="10"/>
      <c r="N60" s="10"/>
      <c r="O60" s="10"/>
      <c r="P60" s="10"/>
      <c r="Q60" s="10"/>
      <c r="R60" s="42"/>
      <c r="V60" s="9"/>
      <c r="W60" s="9"/>
    </row>
    <row r="61" spans="1:23" s="8" customFormat="1" ht="13.5">
      <c r="A61" s="13"/>
      <c r="B61" s="6"/>
      <c r="C61" s="6"/>
      <c r="D61" s="5"/>
      <c r="E61" s="47"/>
      <c r="F61" s="7"/>
      <c r="G61" s="7"/>
      <c r="H61" s="10"/>
      <c r="I61" s="19"/>
      <c r="J61" s="10"/>
      <c r="K61" s="10"/>
      <c r="L61" s="19"/>
      <c r="M61" s="10"/>
      <c r="N61" s="10"/>
      <c r="O61" s="10"/>
      <c r="P61" s="10"/>
      <c r="Q61" s="10"/>
      <c r="R61" s="42"/>
      <c r="V61" s="9"/>
      <c r="W61" s="9"/>
    </row>
    <row r="62" spans="1:18" ht="13.5">
      <c r="A62" s="13"/>
      <c r="B62" s="6"/>
      <c r="C62" s="6"/>
      <c r="D62" s="5"/>
      <c r="E62" s="47"/>
      <c r="F62" s="7"/>
      <c r="G62" s="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2"/>
    </row>
    <row r="63" spans="1:18" ht="12.75">
      <c r="A63" s="8"/>
      <c r="B63" s="8"/>
      <c r="C63" s="8"/>
      <c r="D63" s="8"/>
      <c r="E63" s="4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43"/>
    </row>
  </sheetData>
  <sheetProtection/>
  <mergeCells count="1">
    <mergeCell ref="H4:Q4"/>
  </mergeCells>
  <hyperlinks>
    <hyperlink ref="A5" location="'1'!A1" display="'1'!A1"/>
    <hyperlink ref="A7" location="'3'!A1" display="'3'!A1"/>
    <hyperlink ref="A10" location="'4'!A1" display="'4'!A1"/>
    <hyperlink ref="A6" location="'2'!A1" display="'2'!A1"/>
    <hyperlink ref="A11" location="'5'!A1" display="'5'!A1"/>
    <hyperlink ref="A12" location="'6'!A1" display="'6'!A1"/>
    <hyperlink ref="A13" location="'7'!A1" display="'7'!A1"/>
    <hyperlink ref="A14" location="'8'!A1" display="'8'!A1"/>
    <hyperlink ref="A15" location="'9'!A1" display="'9'!A1"/>
    <hyperlink ref="A16" location="'10'!A1" display="'10'!A1"/>
    <hyperlink ref="A19" location="'12'!A1" display="'12'!A1"/>
    <hyperlink ref="A18" location="'11'!A1" display="'11'!A1"/>
    <hyperlink ref="A20" location="'13'!A1" display="'13'!A1"/>
    <hyperlink ref="A21" location="'14'!A1" display="'14'!A1"/>
    <hyperlink ref="A22" location="'15'!A1" display="'15'!A1"/>
    <hyperlink ref="A23" location="'16'!A1" display="'16'!A1"/>
    <hyperlink ref="A24" location="'17'!A1" display="'17'!A1"/>
    <hyperlink ref="A25" location="'18'!A1" display="'18'!A1"/>
    <hyperlink ref="A26" location="'19'!A1" display="'19'!A1"/>
    <hyperlink ref="A27" location="'20'!A1" display="'20'!A1"/>
    <hyperlink ref="A28" location="'21'!A1" display="'21'!A1"/>
    <hyperlink ref="A29" location="'22'!A1" display="'22'!A1"/>
    <hyperlink ref="A30" location="'23'!A1" display="'23'!A1"/>
    <hyperlink ref="A31" location="'24'!A1" display="'24'!A1"/>
    <hyperlink ref="A32" location="'24'!A1" display="'24'!A1"/>
  </hyperlinks>
  <printOptions/>
  <pageMargins left="0.16" right="0.19" top="0.984251968503937" bottom="0.984251968503937" header="0.5118110236220472" footer="0.5118110236220472"/>
  <pageSetup fitToHeight="1" fitToWidth="1" horizontalDpi="300" verticalDpi="300" orientation="landscape" paperSize="13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1">
      <selection activeCell="C23" sqref="C23:I23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420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421</v>
      </c>
      <c r="B2" s="290"/>
      <c r="C2" s="290"/>
      <c r="D2" s="290"/>
      <c r="E2" s="291" t="s">
        <v>38</v>
      </c>
      <c r="F2" s="291"/>
      <c r="G2" s="52">
        <v>41794</v>
      </c>
      <c r="H2" s="50" t="s">
        <v>465</v>
      </c>
      <c r="I2" s="67" t="s">
        <v>506</v>
      </c>
    </row>
    <row r="3" spans="1:9" ht="13.5">
      <c r="A3" s="292" t="s">
        <v>467</v>
      </c>
      <c r="B3" s="293"/>
      <c r="C3" s="294" t="s">
        <v>507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508</v>
      </c>
      <c r="D4" s="299"/>
      <c r="E4" s="299"/>
      <c r="F4" s="299"/>
      <c r="G4" s="300"/>
      <c r="H4" s="30" t="s">
        <v>12</v>
      </c>
      <c r="I4" s="51" t="s">
        <v>94</v>
      </c>
    </row>
    <row r="5" spans="1:9" ht="13.5">
      <c r="A5" s="301" t="s">
        <v>13</v>
      </c>
      <c r="B5" s="302"/>
      <c r="C5" s="303">
        <v>41798</v>
      </c>
      <c r="D5" s="304"/>
      <c r="E5" s="304"/>
      <c r="F5" s="304"/>
      <c r="G5" s="31"/>
      <c r="H5" s="32" t="s">
        <v>14</v>
      </c>
      <c r="I5" s="54" t="s">
        <v>94</v>
      </c>
    </row>
    <row r="6" spans="1:9" ht="13.5" customHeight="1">
      <c r="A6" s="305" t="s">
        <v>471</v>
      </c>
      <c r="B6" s="307" t="s">
        <v>15</v>
      </c>
      <c r="C6" s="307" t="s">
        <v>16</v>
      </c>
      <c r="D6" s="440" t="s">
        <v>17</v>
      </c>
      <c r="E6" s="309" t="s">
        <v>93</v>
      </c>
      <c r="F6" s="442" t="s">
        <v>92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441"/>
      <c r="E7" s="310"/>
      <c r="F7" s="443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509</v>
      </c>
      <c r="C8" s="133" t="s">
        <v>510</v>
      </c>
      <c r="D8" s="66">
        <v>52</v>
      </c>
      <c r="E8" s="66" t="s">
        <v>47</v>
      </c>
      <c r="F8" s="109">
        <v>10</v>
      </c>
      <c r="G8" s="134" t="s">
        <v>511</v>
      </c>
      <c r="H8" s="66" t="s">
        <v>512</v>
      </c>
      <c r="I8" s="135" t="s">
        <v>513</v>
      </c>
    </row>
    <row r="9" spans="1:9" ht="13.5">
      <c r="A9" s="35">
        <v>2</v>
      </c>
      <c r="B9" s="36"/>
      <c r="C9" s="133" t="s">
        <v>514</v>
      </c>
      <c r="D9" s="57">
        <v>56</v>
      </c>
      <c r="E9" s="57" t="s">
        <v>91</v>
      </c>
      <c r="F9" s="111">
        <v>10</v>
      </c>
      <c r="G9" s="134" t="s">
        <v>515</v>
      </c>
      <c r="H9" s="66" t="s">
        <v>516</v>
      </c>
      <c r="I9" s="135" t="s">
        <v>517</v>
      </c>
    </row>
    <row r="10" spans="1:10" ht="13.5">
      <c r="A10" s="35">
        <v>3</v>
      </c>
      <c r="B10" s="36"/>
      <c r="C10" s="133" t="s">
        <v>518</v>
      </c>
      <c r="D10" s="57">
        <v>52</v>
      </c>
      <c r="E10" s="57" t="s">
        <v>60</v>
      </c>
      <c r="F10" s="111"/>
      <c r="G10" s="134" t="s">
        <v>519</v>
      </c>
      <c r="H10" s="66" t="s">
        <v>520</v>
      </c>
      <c r="I10" s="135" t="s">
        <v>521</v>
      </c>
      <c r="J10" s="65"/>
    </row>
    <row r="11" spans="1:9" ht="13.5">
      <c r="A11" s="35">
        <v>4</v>
      </c>
      <c r="B11" s="36"/>
      <c r="C11" s="133" t="s">
        <v>522</v>
      </c>
      <c r="D11" s="57"/>
      <c r="E11" s="57"/>
      <c r="F11" s="111"/>
      <c r="G11" s="134" t="s">
        <v>519</v>
      </c>
      <c r="H11" s="66" t="s">
        <v>520</v>
      </c>
      <c r="I11" s="135" t="s">
        <v>521</v>
      </c>
    </row>
    <row r="12" spans="1:9" ht="13.5">
      <c r="A12" s="35">
        <v>5</v>
      </c>
      <c r="B12" s="36"/>
      <c r="C12" s="136" t="s">
        <v>523</v>
      </c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41798</v>
      </c>
      <c r="D16" s="318"/>
      <c r="E16" s="318"/>
      <c r="F16" s="318"/>
      <c r="G16" s="319" t="s">
        <v>524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41798</v>
      </c>
      <c r="B18" s="326"/>
      <c r="C18" s="327" t="s">
        <v>525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482</v>
      </c>
      <c r="B19" s="326"/>
      <c r="C19" s="327"/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482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482</v>
      </c>
      <c r="B21" s="326"/>
      <c r="C21" s="327" t="s">
        <v>526</v>
      </c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482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482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482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482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482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41798</v>
      </c>
      <c r="H27" s="483">
        <v>0.8333333333333334</v>
      </c>
      <c r="I27" s="342"/>
      <c r="J27" s="64"/>
    </row>
    <row r="28" spans="1:10" ht="13.5" customHeight="1">
      <c r="A28" s="336"/>
      <c r="B28" s="337"/>
      <c r="C28" s="343" t="s">
        <v>527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/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528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529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530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493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493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494</v>
      </c>
      <c r="D46" s="386"/>
      <c r="E46" s="386"/>
      <c r="F46" s="386"/>
      <c r="G46" s="386"/>
      <c r="H46" s="386"/>
      <c r="I46" s="387"/>
    </row>
    <row r="47" spans="1:9" ht="13.5">
      <c r="A47" s="393" t="s">
        <v>495</v>
      </c>
      <c r="B47" s="394"/>
      <c r="C47" s="14" t="s">
        <v>496</v>
      </c>
      <c r="D47" s="15"/>
      <c r="E47" s="397" t="s">
        <v>497</v>
      </c>
      <c r="F47" s="398"/>
      <c r="G47" s="399"/>
      <c r="H47" s="16" t="s">
        <v>498</v>
      </c>
      <c r="I47" s="17" t="s">
        <v>499</v>
      </c>
    </row>
    <row r="48" spans="1:9" ht="13.5">
      <c r="A48" s="393"/>
      <c r="B48" s="394"/>
      <c r="C48" s="14" t="s">
        <v>27</v>
      </c>
      <c r="D48" s="15"/>
      <c r="E48" s="389" t="s">
        <v>500</v>
      </c>
      <c r="F48" s="389"/>
      <c r="G48" s="389"/>
      <c r="H48" s="16" t="s">
        <v>501</v>
      </c>
      <c r="I48" s="17" t="s">
        <v>502</v>
      </c>
    </row>
    <row r="49" spans="1:9" ht="13.5">
      <c r="A49" s="395"/>
      <c r="B49" s="396"/>
      <c r="C49" s="18" t="s">
        <v>531</v>
      </c>
      <c r="D49" s="63"/>
      <c r="E49" s="400" t="s">
        <v>532</v>
      </c>
      <c r="F49" s="401"/>
      <c r="G49" s="402"/>
      <c r="H49" s="62" t="s">
        <v>533</v>
      </c>
      <c r="I49" s="61" t="s">
        <v>534</v>
      </c>
    </row>
    <row r="50" spans="1:9" ht="13.5" customHeight="1">
      <c r="A50" s="403" t="s">
        <v>28</v>
      </c>
      <c r="B50" s="404"/>
      <c r="C50" s="407" t="s">
        <v>503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504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505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330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dataValidations count="2">
    <dataValidation type="list" allowBlank="1" showInputMessage="1" showErrorMessage="1" sqref="E8:E11">
      <formula1>$D$61:$D$64</formula1>
    </dataValidation>
    <dataValidation type="list" allowBlank="1" showInputMessage="1" showErrorMessage="1" sqref="F8:F11">
      <formula1>$E$61:$E$70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33" sqref="C33:I33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 t="s">
        <v>592</v>
      </c>
      <c r="H2" s="50" t="s">
        <v>220</v>
      </c>
      <c r="I2" s="67" t="s">
        <v>593</v>
      </c>
    </row>
    <row r="3" spans="1:9" ht="13.5">
      <c r="A3" s="292" t="s">
        <v>219</v>
      </c>
      <c r="B3" s="293"/>
      <c r="C3" s="294" t="s">
        <v>594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592</v>
      </c>
      <c r="D4" s="299"/>
      <c r="E4" s="299"/>
      <c r="F4" s="299"/>
      <c r="G4" s="300"/>
      <c r="H4" s="30" t="s">
        <v>12</v>
      </c>
      <c r="I4" s="51"/>
    </row>
    <row r="5" spans="1:9" ht="13.5">
      <c r="A5" s="301" t="s">
        <v>13</v>
      </c>
      <c r="B5" s="302"/>
      <c r="C5" s="303" t="s">
        <v>595</v>
      </c>
      <c r="D5" s="304"/>
      <c r="E5" s="304"/>
      <c r="F5" s="304"/>
      <c r="G5" s="31"/>
      <c r="H5" s="32" t="s">
        <v>14</v>
      </c>
      <c r="I5" s="54"/>
    </row>
    <row r="6" spans="1:9" ht="13.5">
      <c r="A6" s="305" t="s">
        <v>596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/>
      <c r="C8" s="55" t="s">
        <v>597</v>
      </c>
      <c r="D8" s="57">
        <v>65</v>
      </c>
      <c r="E8" s="66" t="s">
        <v>60</v>
      </c>
      <c r="F8" s="66">
        <v>10</v>
      </c>
      <c r="G8" s="55" t="s">
        <v>598</v>
      </c>
      <c r="H8" s="55" t="s">
        <v>599</v>
      </c>
      <c r="I8" s="56" t="s">
        <v>600</v>
      </c>
    </row>
    <row r="9" spans="1:9" ht="13.5">
      <c r="A9" s="35">
        <v>2</v>
      </c>
      <c r="B9" s="36" t="s">
        <v>601</v>
      </c>
      <c r="C9" s="55" t="s">
        <v>95</v>
      </c>
      <c r="D9" s="57">
        <v>71</v>
      </c>
      <c r="E9" s="66" t="s">
        <v>602</v>
      </c>
      <c r="F9" s="66">
        <v>10</v>
      </c>
      <c r="G9" s="55" t="s">
        <v>96</v>
      </c>
      <c r="H9" s="55" t="s">
        <v>97</v>
      </c>
      <c r="I9" s="56" t="s">
        <v>98</v>
      </c>
    </row>
    <row r="10" spans="1:10" ht="13.5">
      <c r="A10" s="35">
        <v>3</v>
      </c>
      <c r="B10" s="36"/>
      <c r="C10" s="55" t="s">
        <v>603</v>
      </c>
      <c r="D10" s="57">
        <v>65</v>
      </c>
      <c r="E10" s="66" t="s">
        <v>47</v>
      </c>
      <c r="F10" s="66">
        <v>10</v>
      </c>
      <c r="G10" s="55" t="s">
        <v>604</v>
      </c>
      <c r="H10" s="55" t="s">
        <v>605</v>
      </c>
      <c r="I10" s="56" t="s">
        <v>606</v>
      </c>
      <c r="J10" s="65"/>
    </row>
    <row r="11" spans="1:9" ht="13.5">
      <c r="A11" s="35">
        <v>4</v>
      </c>
      <c r="B11" s="36"/>
      <c r="C11" s="55" t="s">
        <v>147</v>
      </c>
      <c r="D11" s="57">
        <v>69</v>
      </c>
      <c r="E11" s="66" t="s">
        <v>60</v>
      </c>
      <c r="F11" s="66">
        <v>3</v>
      </c>
      <c r="G11" s="55" t="s">
        <v>148</v>
      </c>
      <c r="H11" s="55" t="s">
        <v>149</v>
      </c>
      <c r="I11" s="56" t="s">
        <v>150</v>
      </c>
    </row>
    <row r="12" spans="1:9" ht="13.5">
      <c r="A12" s="35">
        <v>5</v>
      </c>
      <c r="B12" s="36"/>
      <c r="C12" s="55" t="s">
        <v>144</v>
      </c>
      <c r="D12" s="57">
        <v>45</v>
      </c>
      <c r="E12" s="66" t="s">
        <v>602</v>
      </c>
      <c r="F12" s="66">
        <v>5</v>
      </c>
      <c r="G12" s="55" t="s">
        <v>607</v>
      </c>
      <c r="H12" s="55" t="s">
        <v>145</v>
      </c>
      <c r="I12" s="56" t="s">
        <v>146</v>
      </c>
    </row>
    <row r="13" spans="1:9" ht="13.5">
      <c r="A13" s="35">
        <v>6</v>
      </c>
      <c r="B13" s="36"/>
      <c r="C13" s="55" t="s">
        <v>99</v>
      </c>
      <c r="D13" s="57">
        <v>73</v>
      </c>
      <c r="E13" s="66" t="s">
        <v>48</v>
      </c>
      <c r="F13" s="66">
        <v>5</v>
      </c>
      <c r="G13" s="55" t="s">
        <v>100</v>
      </c>
      <c r="H13" s="55" t="s">
        <v>608</v>
      </c>
      <c r="I13" s="56" t="s">
        <v>609</v>
      </c>
    </row>
    <row r="14" spans="1:9" ht="13.5">
      <c r="A14" s="35">
        <v>7</v>
      </c>
      <c r="B14" s="36"/>
      <c r="C14" s="55" t="s">
        <v>283</v>
      </c>
      <c r="D14" s="57">
        <v>74</v>
      </c>
      <c r="E14" s="66" t="s">
        <v>602</v>
      </c>
      <c r="F14" s="66">
        <v>3</v>
      </c>
      <c r="G14" s="55" t="s">
        <v>282</v>
      </c>
      <c r="H14" s="55" t="s">
        <v>281</v>
      </c>
      <c r="I14" s="56" t="s">
        <v>280</v>
      </c>
    </row>
    <row r="15" spans="1:9" ht="13.5">
      <c r="A15" s="72">
        <v>8</v>
      </c>
      <c r="B15" s="71"/>
      <c r="C15" s="55" t="s">
        <v>109</v>
      </c>
      <c r="D15" s="57">
        <v>66</v>
      </c>
      <c r="E15" s="66" t="s">
        <v>47</v>
      </c>
      <c r="F15" s="66">
        <v>1</v>
      </c>
      <c r="G15" s="55" t="s">
        <v>610</v>
      </c>
      <c r="H15" s="55" t="s">
        <v>110</v>
      </c>
      <c r="I15" s="56" t="s">
        <v>111</v>
      </c>
    </row>
    <row r="16" spans="1:9" ht="13.5">
      <c r="A16" s="72">
        <v>9</v>
      </c>
      <c r="B16" s="142"/>
      <c r="C16" s="55" t="s">
        <v>151</v>
      </c>
      <c r="D16" s="57">
        <v>71</v>
      </c>
      <c r="E16" s="66" t="s">
        <v>48</v>
      </c>
      <c r="F16" s="66">
        <v>5</v>
      </c>
      <c r="G16" s="55" t="s">
        <v>152</v>
      </c>
      <c r="H16" s="55" t="s">
        <v>611</v>
      </c>
      <c r="I16" s="56" t="s">
        <v>153</v>
      </c>
    </row>
    <row r="17" spans="1:9" ht="13.5">
      <c r="A17" s="72">
        <v>10</v>
      </c>
      <c r="B17" s="142"/>
      <c r="C17" s="55" t="s">
        <v>101</v>
      </c>
      <c r="D17" s="57">
        <v>66</v>
      </c>
      <c r="E17" s="66" t="s">
        <v>602</v>
      </c>
      <c r="F17" s="66">
        <v>10</v>
      </c>
      <c r="G17" s="55" t="s">
        <v>102</v>
      </c>
      <c r="H17" s="55" t="s">
        <v>103</v>
      </c>
      <c r="I17" s="56" t="s">
        <v>104</v>
      </c>
    </row>
    <row r="18" spans="1:9" ht="13.5">
      <c r="A18" s="72">
        <v>11</v>
      </c>
      <c r="B18" s="142" t="s">
        <v>612</v>
      </c>
      <c r="C18" s="143" t="s">
        <v>613</v>
      </c>
      <c r="D18" s="144" t="s">
        <v>614</v>
      </c>
      <c r="E18" s="145" t="s">
        <v>615</v>
      </c>
      <c r="F18" s="146"/>
      <c r="G18" s="146" t="s">
        <v>616</v>
      </c>
      <c r="H18" s="147" t="s">
        <v>617</v>
      </c>
      <c r="I18" s="148" t="s">
        <v>618</v>
      </c>
    </row>
    <row r="19" spans="1:9" ht="13.5">
      <c r="A19" s="72">
        <v>12</v>
      </c>
      <c r="B19" s="142" t="s">
        <v>612</v>
      </c>
      <c r="C19" s="149" t="s">
        <v>619</v>
      </c>
      <c r="D19" s="144" t="s">
        <v>620</v>
      </c>
      <c r="E19" s="145" t="s">
        <v>615</v>
      </c>
      <c r="F19" s="146"/>
      <c r="G19" s="150" t="s">
        <v>621</v>
      </c>
      <c r="H19" s="146" t="s">
        <v>622</v>
      </c>
      <c r="I19" s="151" t="s">
        <v>623</v>
      </c>
    </row>
    <row r="20" spans="1:9" ht="13.5">
      <c r="A20" s="72">
        <v>13</v>
      </c>
      <c r="B20" s="142"/>
      <c r="C20" s="55" t="s">
        <v>278</v>
      </c>
      <c r="D20" s="57">
        <v>65</v>
      </c>
      <c r="E20" s="66" t="s">
        <v>47</v>
      </c>
      <c r="F20" s="66">
        <v>10</v>
      </c>
      <c r="G20" s="55" t="s">
        <v>277</v>
      </c>
      <c r="H20" s="55" t="s">
        <v>276</v>
      </c>
      <c r="I20" s="56" t="s">
        <v>275</v>
      </c>
    </row>
    <row r="21" spans="1:9" ht="13.5">
      <c r="A21" s="72">
        <v>14</v>
      </c>
      <c r="C21" s="80" t="s">
        <v>624</v>
      </c>
      <c r="D21" s="57">
        <v>37</v>
      </c>
      <c r="E21" s="81" t="s">
        <v>625</v>
      </c>
      <c r="F21" s="81">
        <v>5</v>
      </c>
      <c r="G21" s="55" t="s">
        <v>626</v>
      </c>
      <c r="H21" s="82" t="s">
        <v>627</v>
      </c>
      <c r="I21" s="56" t="s">
        <v>628</v>
      </c>
    </row>
    <row r="22" spans="1:9" ht="13.5">
      <c r="A22" s="72">
        <v>15</v>
      </c>
      <c r="B22" s="152" t="s">
        <v>629</v>
      </c>
      <c r="C22" s="58" t="s">
        <v>630</v>
      </c>
      <c r="D22" s="60">
        <v>1940</v>
      </c>
      <c r="G22" s="58" t="s">
        <v>631</v>
      </c>
      <c r="I22" s="58" t="s">
        <v>632</v>
      </c>
    </row>
    <row r="23" ht="13.5">
      <c r="A23" s="72">
        <v>16</v>
      </c>
    </row>
    <row r="24" spans="1:9" ht="13.5">
      <c r="A24" s="315" t="s">
        <v>20</v>
      </c>
      <c r="B24" s="316"/>
      <c r="C24" s="317" t="s">
        <v>633</v>
      </c>
      <c r="D24" s="318"/>
      <c r="E24" s="318"/>
      <c r="F24" s="318"/>
      <c r="G24" s="319" t="s">
        <v>634</v>
      </c>
      <c r="H24" s="319"/>
      <c r="I24" s="320"/>
    </row>
    <row r="25" spans="1:9" ht="13.5">
      <c r="A25" s="321" t="s">
        <v>21</v>
      </c>
      <c r="B25" s="322"/>
      <c r="C25" s="323"/>
      <c r="D25" s="323"/>
      <c r="E25" s="323"/>
      <c r="F25" s="323"/>
      <c r="G25" s="323"/>
      <c r="H25" s="323"/>
      <c r="I25" s="324"/>
    </row>
    <row r="26" spans="1:10" ht="13.5">
      <c r="A26" s="325">
        <v>41797</v>
      </c>
      <c r="B26" s="326"/>
      <c r="C26" s="327" t="s">
        <v>635</v>
      </c>
      <c r="D26" s="327"/>
      <c r="E26" s="327"/>
      <c r="F26" s="327"/>
      <c r="G26" s="327"/>
      <c r="H26" s="327"/>
      <c r="I26" s="328"/>
      <c r="J26" s="64"/>
    </row>
    <row r="27" spans="1:10" ht="13.5">
      <c r="A27" s="329" t="s">
        <v>636</v>
      </c>
      <c r="B27" s="326"/>
      <c r="C27" s="327" t="s">
        <v>637</v>
      </c>
      <c r="D27" s="327"/>
      <c r="E27" s="327"/>
      <c r="F27" s="327"/>
      <c r="G27" s="327"/>
      <c r="H27" s="327"/>
      <c r="I27" s="328"/>
      <c r="J27" s="64"/>
    </row>
    <row r="28" spans="1:10" ht="13.5">
      <c r="A28" s="329">
        <v>41798</v>
      </c>
      <c r="B28" s="326"/>
      <c r="C28" s="327" t="s">
        <v>638</v>
      </c>
      <c r="D28" s="327"/>
      <c r="E28" s="327"/>
      <c r="F28" s="327"/>
      <c r="G28" s="327"/>
      <c r="H28" s="327"/>
      <c r="I28" s="328"/>
      <c r="J28" s="64"/>
    </row>
    <row r="29" spans="1:10" ht="13.5">
      <c r="A29" s="329" t="s">
        <v>636</v>
      </c>
      <c r="B29" s="326"/>
      <c r="C29" s="327" t="s">
        <v>639</v>
      </c>
      <c r="D29" s="327"/>
      <c r="E29" s="327"/>
      <c r="F29" s="327"/>
      <c r="G29" s="327"/>
      <c r="H29" s="327"/>
      <c r="I29" s="328"/>
      <c r="J29" s="64"/>
    </row>
    <row r="30" spans="1:10" ht="13.5">
      <c r="A30" s="329" t="s">
        <v>636</v>
      </c>
      <c r="B30" s="326"/>
      <c r="C30" s="327"/>
      <c r="D30" s="327"/>
      <c r="E30" s="327"/>
      <c r="F30" s="327"/>
      <c r="G30" s="327"/>
      <c r="H30" s="327"/>
      <c r="I30" s="328"/>
      <c r="J30" s="64"/>
    </row>
    <row r="31" spans="1:10" ht="13.5">
      <c r="A31" s="329" t="s">
        <v>636</v>
      </c>
      <c r="B31" s="326"/>
      <c r="C31" s="327" t="s">
        <v>640</v>
      </c>
      <c r="D31" s="327"/>
      <c r="E31" s="327"/>
      <c r="F31" s="327"/>
      <c r="G31" s="327"/>
      <c r="H31" s="327"/>
      <c r="I31" s="328"/>
      <c r="J31" s="64"/>
    </row>
    <row r="32" spans="1:10" ht="13.5">
      <c r="A32" s="334" t="s">
        <v>22</v>
      </c>
      <c r="B32" s="335"/>
      <c r="C32" s="338" t="s">
        <v>32</v>
      </c>
      <c r="D32" s="339"/>
      <c r="E32" s="339"/>
      <c r="F32" s="340"/>
      <c r="G32" s="49">
        <v>41798</v>
      </c>
      <c r="H32" s="341">
        <v>0.75</v>
      </c>
      <c r="I32" s="342"/>
      <c r="J32" s="64"/>
    </row>
    <row r="33" spans="1:10" ht="13.5">
      <c r="A33" s="336"/>
      <c r="B33" s="337"/>
      <c r="C33" s="343" t="s">
        <v>36</v>
      </c>
      <c r="D33" s="343"/>
      <c r="E33" s="343"/>
      <c r="F33" s="343"/>
      <c r="G33" s="343"/>
      <c r="H33" s="343"/>
      <c r="I33" s="344"/>
      <c r="J33" s="64"/>
    </row>
    <row r="34" spans="1:10" ht="13.5">
      <c r="A34" s="345" t="s">
        <v>23</v>
      </c>
      <c r="B34" s="346"/>
      <c r="C34" s="347" t="s">
        <v>641</v>
      </c>
      <c r="D34" s="348"/>
      <c r="E34" s="348"/>
      <c r="F34" s="348"/>
      <c r="G34" s="348"/>
      <c r="H34" s="348"/>
      <c r="I34" s="349"/>
      <c r="J34" s="64"/>
    </row>
    <row r="35" spans="1:10" ht="13.5">
      <c r="A35" s="37" t="s">
        <v>24</v>
      </c>
      <c r="B35" s="38"/>
      <c r="C35" s="350"/>
      <c r="D35" s="351"/>
      <c r="E35" s="351"/>
      <c r="F35" s="351"/>
      <c r="G35" s="351"/>
      <c r="H35" s="351"/>
      <c r="I35" s="352"/>
      <c r="J35" s="64"/>
    </row>
    <row r="36" spans="1:10" ht="13.5">
      <c r="A36" s="37" t="s">
        <v>25</v>
      </c>
      <c r="B36" s="38"/>
      <c r="C36" s="350"/>
      <c r="D36" s="351"/>
      <c r="E36" s="351"/>
      <c r="F36" s="351"/>
      <c r="G36" s="351"/>
      <c r="H36" s="351"/>
      <c r="I36" s="352"/>
      <c r="J36" s="64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642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643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644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645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645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646</v>
      </c>
      <c r="D46" s="386"/>
      <c r="E46" s="386"/>
      <c r="F46" s="386"/>
      <c r="G46" s="386"/>
      <c r="H46" s="386"/>
      <c r="I46" s="387"/>
    </row>
    <row r="47" spans="1:9" ht="13.5">
      <c r="A47" s="393" t="s">
        <v>647</v>
      </c>
      <c r="B47" s="394"/>
      <c r="C47" s="14" t="s">
        <v>648</v>
      </c>
      <c r="D47" s="15"/>
      <c r="E47" s="397" t="s">
        <v>649</v>
      </c>
      <c r="F47" s="398"/>
      <c r="G47" s="399"/>
      <c r="H47" s="16" t="s">
        <v>650</v>
      </c>
      <c r="I47" s="17" t="s">
        <v>651</v>
      </c>
    </row>
    <row r="48" spans="1:9" ht="13.5">
      <c r="A48" s="393"/>
      <c r="B48" s="394"/>
      <c r="C48" s="14" t="s">
        <v>27</v>
      </c>
      <c r="D48" s="15"/>
      <c r="E48" s="389" t="s">
        <v>652</v>
      </c>
      <c r="F48" s="389"/>
      <c r="G48" s="389"/>
      <c r="H48" s="16" t="s">
        <v>653</v>
      </c>
      <c r="I48" s="17" t="s">
        <v>654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655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656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657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68">
    <mergeCell ref="D54:F54"/>
    <mergeCell ref="A50:B51"/>
    <mergeCell ref="C50:I50"/>
    <mergeCell ref="C51:I51"/>
    <mergeCell ref="B52:D52"/>
    <mergeCell ref="E52:H52"/>
    <mergeCell ref="B53:I53"/>
    <mergeCell ref="A46:B46"/>
    <mergeCell ref="C46:I46"/>
    <mergeCell ref="A47:B49"/>
    <mergeCell ref="E47:G47"/>
    <mergeCell ref="E48:G48"/>
    <mergeCell ref="E49:G49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2:B33"/>
    <mergeCell ref="C32:F32"/>
    <mergeCell ref="H32:I32"/>
    <mergeCell ref="C33:I33"/>
    <mergeCell ref="A34:B34"/>
    <mergeCell ref="C34:I39"/>
    <mergeCell ref="A37:B37"/>
    <mergeCell ref="A38:B38"/>
    <mergeCell ref="A39:B39"/>
    <mergeCell ref="A29:B29"/>
    <mergeCell ref="C29:I29"/>
    <mergeCell ref="A30:B30"/>
    <mergeCell ref="C30:I30"/>
    <mergeCell ref="A31:B31"/>
    <mergeCell ref="C31:I31"/>
    <mergeCell ref="A26:B26"/>
    <mergeCell ref="C26:I26"/>
    <mergeCell ref="A27:B27"/>
    <mergeCell ref="C27:I27"/>
    <mergeCell ref="A28:B28"/>
    <mergeCell ref="C28:I28"/>
    <mergeCell ref="G6:G7"/>
    <mergeCell ref="H6:I6"/>
    <mergeCell ref="A24:B24"/>
    <mergeCell ref="C24:F24"/>
    <mergeCell ref="G24:I24"/>
    <mergeCell ref="A25:B25"/>
    <mergeCell ref="C25:I25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>
        <v>41797</v>
      </c>
      <c r="H2" s="50" t="s">
        <v>220</v>
      </c>
      <c r="I2" s="67" t="s">
        <v>299</v>
      </c>
    </row>
    <row r="3" spans="1:9" ht="13.5">
      <c r="A3" s="292" t="s">
        <v>562</v>
      </c>
      <c r="B3" s="293"/>
      <c r="C3" s="294" t="s">
        <v>563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564</v>
      </c>
      <c r="D4" s="299"/>
      <c r="E4" s="299"/>
      <c r="F4" s="299"/>
      <c r="G4" s="300"/>
      <c r="H4" s="30" t="s">
        <v>12</v>
      </c>
      <c r="I4" s="51" t="s">
        <v>565</v>
      </c>
    </row>
    <row r="5" spans="1:9" ht="13.5">
      <c r="A5" s="301" t="s">
        <v>13</v>
      </c>
      <c r="B5" s="302"/>
      <c r="C5" s="303">
        <v>41801</v>
      </c>
      <c r="D5" s="304"/>
      <c r="E5" s="304"/>
      <c r="F5" s="304"/>
      <c r="G5" s="31"/>
      <c r="H5" s="32" t="s">
        <v>14</v>
      </c>
      <c r="I5" s="54" t="s">
        <v>94</v>
      </c>
    </row>
    <row r="6" spans="1:9" ht="13.5">
      <c r="A6" s="305" t="s">
        <v>566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/>
      <c r="C8" s="80" t="s">
        <v>567</v>
      </c>
      <c r="D8" s="57">
        <v>34</v>
      </c>
      <c r="E8" s="81" t="s">
        <v>568</v>
      </c>
      <c r="F8" s="81">
        <v>5</v>
      </c>
      <c r="G8" s="55" t="s">
        <v>569</v>
      </c>
      <c r="H8" s="82" t="s">
        <v>307</v>
      </c>
      <c r="I8" s="56" t="s">
        <v>570</v>
      </c>
    </row>
    <row r="9" spans="1:9" ht="13.5">
      <c r="A9" s="35">
        <v>2</v>
      </c>
      <c r="B9" s="36"/>
      <c r="C9" s="55"/>
      <c r="D9" s="55"/>
      <c r="E9" s="66"/>
      <c r="F9" s="109"/>
      <c r="G9" s="55"/>
      <c r="H9" s="55"/>
      <c r="I9" s="56"/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41801</v>
      </c>
      <c r="D16" s="318"/>
      <c r="E16" s="318"/>
      <c r="F16" s="318"/>
      <c r="G16" s="319" t="s">
        <v>571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41801</v>
      </c>
      <c r="B18" s="326"/>
      <c r="C18" s="327" t="s">
        <v>572</v>
      </c>
      <c r="D18" s="327"/>
      <c r="E18" s="327"/>
      <c r="F18" s="327"/>
      <c r="G18" s="327"/>
      <c r="H18" s="327"/>
      <c r="I18" s="328"/>
      <c r="J18" s="64"/>
    </row>
    <row r="19" spans="1:10" ht="13.5">
      <c r="A19" s="329">
        <v>41801</v>
      </c>
      <c r="B19" s="326"/>
      <c r="C19" s="327" t="s">
        <v>573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574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574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574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574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574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574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574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41801</v>
      </c>
      <c r="H27" s="341">
        <v>0.6666666666666666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575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576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577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578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579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579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580</v>
      </c>
      <c r="D46" s="386"/>
      <c r="E46" s="386"/>
      <c r="F46" s="386"/>
      <c r="G46" s="386"/>
      <c r="H46" s="386"/>
      <c r="I46" s="387"/>
    </row>
    <row r="47" spans="1:9" ht="13.5">
      <c r="A47" s="393" t="s">
        <v>581</v>
      </c>
      <c r="B47" s="394"/>
      <c r="C47" s="14" t="s">
        <v>582</v>
      </c>
      <c r="D47" s="15"/>
      <c r="E47" s="397" t="s">
        <v>583</v>
      </c>
      <c r="F47" s="398"/>
      <c r="G47" s="399"/>
      <c r="H47" s="16" t="s">
        <v>584</v>
      </c>
      <c r="I47" s="17" t="s">
        <v>585</v>
      </c>
    </row>
    <row r="48" spans="1:9" ht="13.5">
      <c r="A48" s="393"/>
      <c r="B48" s="394"/>
      <c r="C48" s="14" t="s">
        <v>27</v>
      </c>
      <c r="D48" s="15"/>
      <c r="E48" s="389" t="s">
        <v>586</v>
      </c>
      <c r="F48" s="389"/>
      <c r="G48" s="389"/>
      <c r="H48" s="16" t="s">
        <v>587</v>
      </c>
      <c r="I48" s="17" t="s">
        <v>588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589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590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591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420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421</v>
      </c>
      <c r="B2" s="290"/>
      <c r="C2" s="290"/>
      <c r="D2" s="290"/>
      <c r="E2" s="291" t="s">
        <v>38</v>
      </c>
      <c r="F2" s="291"/>
      <c r="G2" s="52">
        <v>41794</v>
      </c>
      <c r="H2" s="50" t="s">
        <v>422</v>
      </c>
      <c r="I2" s="67" t="s">
        <v>423</v>
      </c>
    </row>
    <row r="3" spans="1:9" ht="13.5">
      <c r="A3" s="292" t="s">
        <v>424</v>
      </c>
      <c r="B3" s="293"/>
      <c r="C3" s="294" t="s">
        <v>425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426</v>
      </c>
      <c r="D4" s="299"/>
      <c r="E4" s="299"/>
      <c r="F4" s="299"/>
      <c r="G4" s="300"/>
      <c r="H4" s="30" t="s">
        <v>12</v>
      </c>
      <c r="I4" s="51" t="s">
        <v>427</v>
      </c>
    </row>
    <row r="5" spans="1:9" ht="13.5">
      <c r="A5" s="301" t="s">
        <v>13</v>
      </c>
      <c r="B5" s="302"/>
      <c r="C5" s="303">
        <v>41802</v>
      </c>
      <c r="D5" s="304"/>
      <c r="E5" s="304"/>
      <c r="F5" s="304"/>
      <c r="G5" s="31"/>
      <c r="H5" s="32" t="s">
        <v>14</v>
      </c>
      <c r="I5" s="54" t="s">
        <v>428</v>
      </c>
    </row>
    <row r="6" spans="1:9" ht="13.5">
      <c r="A6" s="305" t="s">
        <v>429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3" t="s">
        <v>430</v>
      </c>
      <c r="C8" s="129" t="s">
        <v>431</v>
      </c>
      <c r="D8" s="129">
        <v>40</v>
      </c>
      <c r="E8" s="130" t="s">
        <v>432</v>
      </c>
      <c r="F8" s="131" t="s">
        <v>433</v>
      </c>
      <c r="G8" s="129" t="s">
        <v>434</v>
      </c>
      <c r="H8" s="129" t="s">
        <v>435</v>
      </c>
      <c r="I8" s="132" t="s">
        <v>436</v>
      </c>
    </row>
    <row r="9" spans="1:9" ht="13.5">
      <c r="A9" s="35">
        <v>2</v>
      </c>
      <c r="B9" s="33" t="s">
        <v>437</v>
      </c>
      <c r="C9" s="129" t="s">
        <v>438</v>
      </c>
      <c r="D9" s="129">
        <v>53</v>
      </c>
      <c r="E9" s="130" t="s">
        <v>439</v>
      </c>
      <c r="F9" s="131">
        <v>5</v>
      </c>
      <c r="G9" s="129" t="s">
        <v>440</v>
      </c>
      <c r="H9" s="129" t="s">
        <v>441</v>
      </c>
      <c r="I9" s="132" t="s">
        <v>442</v>
      </c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484">
        <v>41802.125</v>
      </c>
      <c r="D16" s="485"/>
      <c r="E16" s="485"/>
      <c r="F16" s="485"/>
      <c r="G16" s="319" t="s">
        <v>393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41802</v>
      </c>
      <c r="B18" s="326"/>
      <c r="C18" s="327" t="s">
        <v>443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444</v>
      </c>
      <c r="B19" s="326"/>
      <c r="C19" s="327" t="s">
        <v>445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444</v>
      </c>
      <c r="B20" s="326"/>
      <c r="C20" s="327" t="s">
        <v>446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444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444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444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444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444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444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41802</v>
      </c>
      <c r="H27" s="483">
        <v>0.7083333333333334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447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448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449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450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451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451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452</v>
      </c>
      <c r="D46" s="386"/>
      <c r="E46" s="386"/>
      <c r="F46" s="386"/>
      <c r="G46" s="386"/>
      <c r="H46" s="386"/>
      <c r="I46" s="387"/>
    </row>
    <row r="47" spans="1:9" ht="13.5">
      <c r="A47" s="393" t="s">
        <v>453</v>
      </c>
      <c r="B47" s="394"/>
      <c r="C47" s="14" t="s">
        <v>454</v>
      </c>
      <c r="D47" s="15"/>
      <c r="E47" s="397" t="s">
        <v>455</v>
      </c>
      <c r="F47" s="398"/>
      <c r="G47" s="399"/>
      <c r="H47" s="16" t="s">
        <v>456</v>
      </c>
      <c r="I47" s="17" t="s">
        <v>457</v>
      </c>
    </row>
    <row r="48" spans="1:9" ht="13.5">
      <c r="A48" s="393"/>
      <c r="B48" s="394"/>
      <c r="C48" s="14" t="s">
        <v>27</v>
      </c>
      <c r="D48" s="15"/>
      <c r="E48" s="389" t="s">
        <v>458</v>
      </c>
      <c r="F48" s="389"/>
      <c r="G48" s="389"/>
      <c r="H48" s="16" t="s">
        <v>459</v>
      </c>
      <c r="I48" s="17" t="s">
        <v>460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461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462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463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0.125" defaultRowHeight="12.75"/>
  <cols>
    <col min="1" max="1" width="4.1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25390625" style="58" customWidth="1"/>
    <col min="8" max="8" width="17.25390625" style="58" bestFit="1" customWidth="1"/>
    <col min="9" max="9" width="17.125" style="58" bestFit="1" customWidth="1"/>
    <col min="10" max="12" width="10.125" style="58" customWidth="1"/>
    <col min="13" max="13" width="9.00390625" style="58" customWidth="1"/>
    <col min="14" max="14" width="10.25390625" style="58" hidden="1" customWidth="1"/>
    <col min="15" max="16384" width="10.125" style="58" customWidth="1"/>
  </cols>
  <sheetData>
    <row r="1" spans="1:9" ht="13.5">
      <c r="A1" s="289" t="s">
        <v>752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751</v>
      </c>
      <c r="B2" s="290"/>
      <c r="C2" s="290"/>
      <c r="D2" s="290"/>
      <c r="E2" s="291" t="s">
        <v>38</v>
      </c>
      <c r="F2" s="291"/>
      <c r="G2" s="52">
        <v>41803</v>
      </c>
      <c r="H2" s="50" t="s">
        <v>750</v>
      </c>
      <c r="I2" s="67" t="s">
        <v>749</v>
      </c>
    </row>
    <row r="3" spans="1:9" ht="13.5">
      <c r="A3" s="292" t="s">
        <v>748</v>
      </c>
      <c r="B3" s="293"/>
      <c r="C3" s="294" t="s">
        <v>747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746</v>
      </c>
      <c r="D4" s="299"/>
      <c r="E4" s="299"/>
      <c r="F4" s="299"/>
      <c r="G4" s="300"/>
      <c r="H4" s="30" t="s">
        <v>12</v>
      </c>
      <c r="I4" s="51"/>
    </row>
    <row r="5" spans="1:9" ht="13.5">
      <c r="A5" s="301" t="s">
        <v>13</v>
      </c>
      <c r="B5" s="302"/>
      <c r="C5" s="303">
        <v>41804</v>
      </c>
      <c r="D5" s="304"/>
      <c r="E5" s="304"/>
      <c r="F5" s="304"/>
      <c r="G5" s="31"/>
      <c r="H5" s="32" t="s">
        <v>14</v>
      </c>
      <c r="I5" s="54" t="s">
        <v>745</v>
      </c>
    </row>
    <row r="6" spans="1:9" ht="13.5">
      <c r="A6" s="305" t="s">
        <v>744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/>
      <c r="C8" s="195" t="s">
        <v>743</v>
      </c>
      <c r="D8" s="66">
        <v>52</v>
      </c>
      <c r="E8" s="196" t="s">
        <v>742</v>
      </c>
      <c r="F8" s="79">
        <v>5</v>
      </c>
      <c r="G8" s="195" t="s">
        <v>741</v>
      </c>
      <c r="H8" s="195" t="s">
        <v>740</v>
      </c>
      <c r="I8" s="56" t="s">
        <v>739</v>
      </c>
    </row>
    <row r="9" spans="1:9" ht="13.5">
      <c r="A9" s="35">
        <v>2</v>
      </c>
      <c r="B9" s="36" t="s">
        <v>738</v>
      </c>
      <c r="C9" s="80" t="s">
        <v>737</v>
      </c>
      <c r="D9" s="57"/>
      <c r="E9" s="66"/>
      <c r="F9" s="79"/>
      <c r="G9" s="55"/>
      <c r="H9" s="82"/>
      <c r="I9" s="194"/>
    </row>
    <row r="10" spans="1:10" ht="13.5">
      <c r="A10" s="35">
        <v>3</v>
      </c>
      <c r="B10" s="36"/>
      <c r="C10" s="82" t="s">
        <v>736</v>
      </c>
      <c r="D10" s="57"/>
      <c r="E10" s="193"/>
      <c r="F10" s="79"/>
      <c r="G10" s="82"/>
      <c r="H10" s="82"/>
      <c r="I10" s="56"/>
      <c r="J10" s="65"/>
    </row>
    <row r="11" spans="1:9" ht="13.5">
      <c r="A11" s="35">
        <v>4</v>
      </c>
      <c r="B11" s="36"/>
      <c r="C11" s="82"/>
      <c r="D11" s="57"/>
      <c r="E11" s="193"/>
      <c r="F11" s="79"/>
      <c r="G11" s="119"/>
      <c r="H11" s="119"/>
      <c r="I11" s="121"/>
    </row>
    <row r="12" spans="1:9" ht="13.5" customHeight="1">
      <c r="A12" s="35">
        <v>5</v>
      </c>
      <c r="B12" s="36"/>
      <c r="C12" s="191"/>
      <c r="D12" s="190"/>
      <c r="E12" s="190"/>
      <c r="F12" s="79"/>
      <c r="G12" s="191"/>
      <c r="H12" s="191"/>
      <c r="I12" s="188"/>
    </row>
    <row r="13" spans="1:9" ht="13.5">
      <c r="A13" s="35">
        <v>6</v>
      </c>
      <c r="B13" s="36"/>
      <c r="C13" s="191"/>
      <c r="D13" s="190"/>
      <c r="E13" s="190"/>
      <c r="F13" s="192"/>
      <c r="G13" s="191"/>
      <c r="H13" s="191"/>
      <c r="I13" s="188"/>
    </row>
    <row r="14" spans="1:9" ht="13.5">
      <c r="A14" s="35">
        <v>7</v>
      </c>
      <c r="B14" s="36"/>
      <c r="C14" s="189"/>
      <c r="D14" s="190"/>
      <c r="E14" s="190"/>
      <c r="F14" s="79"/>
      <c r="G14" s="189"/>
      <c r="H14" s="189"/>
      <c r="I14" s="188"/>
    </row>
    <row r="15" spans="1:9" ht="13.5">
      <c r="A15" s="72">
        <v>8</v>
      </c>
      <c r="B15" s="71"/>
      <c r="C15" s="184"/>
      <c r="D15" s="187"/>
      <c r="E15" s="186"/>
      <c r="F15" s="185"/>
      <c r="G15" s="184" t="s">
        <v>735</v>
      </c>
      <c r="H15" s="184"/>
      <c r="I15" s="183"/>
    </row>
    <row r="16" spans="1:9" ht="13.5">
      <c r="A16" s="315" t="s">
        <v>20</v>
      </c>
      <c r="B16" s="316"/>
      <c r="C16" s="317">
        <v>41804</v>
      </c>
      <c r="D16" s="318"/>
      <c r="E16" s="318"/>
      <c r="F16" s="318"/>
      <c r="G16" s="319" t="s">
        <v>734</v>
      </c>
      <c r="H16" s="319"/>
      <c r="I16" s="320"/>
    </row>
    <row r="17" spans="1:9" ht="13.5">
      <c r="A17" s="321" t="s">
        <v>21</v>
      </c>
      <c r="B17" s="322"/>
      <c r="C17" s="323" t="s">
        <v>733</v>
      </c>
      <c r="D17" s="323"/>
      <c r="E17" s="323"/>
      <c r="F17" s="323"/>
      <c r="G17" s="323"/>
      <c r="H17" s="323"/>
      <c r="I17" s="324"/>
    </row>
    <row r="18" spans="1:10" ht="13.5">
      <c r="A18" s="325" t="s">
        <v>731</v>
      </c>
      <c r="B18" s="326"/>
      <c r="C18" s="327" t="s">
        <v>732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730</v>
      </c>
      <c r="B19" s="326"/>
      <c r="C19" s="327"/>
      <c r="D19" s="327"/>
      <c r="E19" s="327"/>
      <c r="F19" s="327"/>
      <c r="G19" s="327"/>
      <c r="H19" s="327"/>
      <c r="I19" s="328"/>
      <c r="J19" s="64"/>
    </row>
    <row r="20" spans="1:10" ht="13.5">
      <c r="A20" s="325" t="s">
        <v>731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730</v>
      </c>
      <c r="B21" s="326"/>
      <c r="C21" s="434"/>
      <c r="D21" s="435"/>
      <c r="E21" s="435"/>
      <c r="F21" s="435"/>
      <c r="G21" s="435"/>
      <c r="H21" s="435"/>
      <c r="I21" s="436"/>
      <c r="J21" s="64"/>
    </row>
    <row r="22" spans="1:10" ht="13.5">
      <c r="A22" s="329" t="s">
        <v>731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730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731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730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730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41804</v>
      </c>
      <c r="H27" s="341">
        <v>0.75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729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9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/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728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727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726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725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725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724</v>
      </c>
      <c r="D46" s="386"/>
      <c r="E46" s="386"/>
      <c r="F46" s="386"/>
      <c r="G46" s="386"/>
      <c r="H46" s="386"/>
      <c r="I46" s="387"/>
    </row>
    <row r="47" spans="1:9" ht="13.5">
      <c r="A47" s="393" t="s">
        <v>723</v>
      </c>
      <c r="B47" s="394"/>
      <c r="C47" s="14" t="s">
        <v>722</v>
      </c>
      <c r="D47" s="15"/>
      <c r="E47" s="397" t="s">
        <v>721</v>
      </c>
      <c r="F47" s="398"/>
      <c r="G47" s="399"/>
      <c r="H47" s="16" t="s">
        <v>720</v>
      </c>
      <c r="I47" s="17" t="s">
        <v>719</v>
      </c>
    </row>
    <row r="48" spans="1:9" ht="13.5">
      <c r="A48" s="393"/>
      <c r="B48" s="394"/>
      <c r="C48" s="14" t="s">
        <v>27</v>
      </c>
      <c r="D48" s="15"/>
      <c r="E48" s="398" t="s">
        <v>718</v>
      </c>
      <c r="F48" s="398"/>
      <c r="G48" s="399"/>
      <c r="H48" s="16" t="s">
        <v>717</v>
      </c>
      <c r="I48" s="17" t="s">
        <v>716</v>
      </c>
    </row>
    <row r="49" spans="1:9" ht="13.5" customHeight="1">
      <c r="A49" s="395"/>
      <c r="B49" s="396"/>
      <c r="C49" s="18" t="s">
        <v>715</v>
      </c>
      <c r="D49" s="63"/>
      <c r="E49" s="400"/>
      <c r="F49" s="401"/>
      <c r="G49" s="402"/>
      <c r="H49" s="62"/>
      <c r="I49" s="61"/>
    </row>
    <row r="50" spans="1:9" ht="13.5">
      <c r="A50" s="403" t="s">
        <v>28</v>
      </c>
      <c r="B50" s="404"/>
      <c r="C50" s="407" t="s">
        <v>714</v>
      </c>
      <c r="D50" s="408"/>
      <c r="E50" s="408"/>
      <c r="F50" s="408"/>
      <c r="G50" s="408"/>
      <c r="H50" s="408"/>
      <c r="I50" s="409"/>
    </row>
    <row r="51" spans="1:9" ht="13.5" customHeight="1">
      <c r="A51" s="405"/>
      <c r="B51" s="406"/>
      <c r="C51" s="376" t="s">
        <v>713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712</v>
      </c>
      <c r="F52" s="389"/>
      <c r="G52" s="389"/>
      <c r="H52" s="389"/>
      <c r="I52" s="39"/>
    </row>
    <row r="53" spans="2:9" ht="13.5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711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D54:F54"/>
    <mergeCell ref="A50:B51"/>
    <mergeCell ref="C50:I50"/>
    <mergeCell ref="C51:I51"/>
    <mergeCell ref="B52:D52"/>
    <mergeCell ref="E52:H52"/>
    <mergeCell ref="B53:I53"/>
    <mergeCell ref="A19:B19"/>
    <mergeCell ref="C19:I19"/>
    <mergeCell ref="A46:B46"/>
    <mergeCell ref="C46:I46"/>
    <mergeCell ref="A47:B49"/>
    <mergeCell ref="E47:G47"/>
    <mergeCell ref="E48:G48"/>
    <mergeCell ref="E49:G49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6:B26"/>
    <mergeCell ref="C26:I26"/>
    <mergeCell ref="A27:B28"/>
    <mergeCell ref="C27:F27"/>
    <mergeCell ref="H27:I27"/>
    <mergeCell ref="C28:I28"/>
    <mergeCell ref="A21:B21"/>
    <mergeCell ref="C21:I21"/>
    <mergeCell ref="A24:B24"/>
    <mergeCell ref="C24:I24"/>
    <mergeCell ref="A25:B25"/>
    <mergeCell ref="C25:I25"/>
    <mergeCell ref="A22:B22"/>
    <mergeCell ref="C22:I22"/>
    <mergeCell ref="A23:B23"/>
    <mergeCell ref="C23:I23"/>
    <mergeCell ref="A18:B18"/>
    <mergeCell ref="C18:I18"/>
    <mergeCell ref="A20:B20"/>
    <mergeCell ref="C20:I20"/>
    <mergeCell ref="H6:I6"/>
    <mergeCell ref="A16:B16"/>
    <mergeCell ref="C16:F16"/>
    <mergeCell ref="G16:I16"/>
    <mergeCell ref="A17:B17"/>
    <mergeCell ref="C17:I17"/>
    <mergeCell ref="G6:G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B1">
      <selection activeCell="I5" sqref="I5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486" t="s">
        <v>753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754</v>
      </c>
      <c r="B2" s="290"/>
      <c r="C2" s="290"/>
      <c r="D2" s="290"/>
      <c r="E2" s="291" t="s">
        <v>38</v>
      </c>
      <c r="F2" s="291"/>
      <c r="G2" s="52">
        <v>41802</v>
      </c>
      <c r="H2" s="50" t="s">
        <v>755</v>
      </c>
      <c r="I2" s="67" t="s">
        <v>756</v>
      </c>
    </row>
    <row r="3" spans="1:9" ht="13.5">
      <c r="A3" s="292" t="s">
        <v>757</v>
      </c>
      <c r="B3" s="293"/>
      <c r="C3" s="294" t="s">
        <v>758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759</v>
      </c>
      <c r="D4" s="299"/>
      <c r="E4" s="299"/>
      <c r="F4" s="299"/>
      <c r="G4" s="300"/>
      <c r="H4" s="30" t="s">
        <v>12</v>
      </c>
      <c r="I4" s="51" t="s">
        <v>760</v>
      </c>
    </row>
    <row r="5" spans="1:9" ht="13.5">
      <c r="A5" s="301" t="s">
        <v>13</v>
      </c>
      <c r="B5" s="302"/>
      <c r="C5" s="303">
        <v>41804</v>
      </c>
      <c r="D5" s="304"/>
      <c r="E5" s="304"/>
      <c r="F5" s="304"/>
      <c r="G5" s="31"/>
      <c r="H5" s="32" t="s">
        <v>14</v>
      </c>
      <c r="I5" s="54" t="s">
        <v>761</v>
      </c>
    </row>
    <row r="6" spans="1:9" ht="13.5">
      <c r="A6" s="305" t="s">
        <v>762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763</v>
      </c>
      <c r="C8" s="55" t="s">
        <v>764</v>
      </c>
      <c r="D8" s="55">
        <v>68</v>
      </c>
      <c r="E8" s="66" t="s">
        <v>765</v>
      </c>
      <c r="F8" s="109" t="s">
        <v>766</v>
      </c>
      <c r="G8" s="55" t="s">
        <v>767</v>
      </c>
      <c r="H8" s="55" t="s">
        <v>768</v>
      </c>
      <c r="I8" s="56" t="s">
        <v>769</v>
      </c>
    </row>
    <row r="9" spans="1:9" ht="13.5">
      <c r="A9" s="35">
        <v>2</v>
      </c>
      <c r="B9" s="36"/>
      <c r="C9" s="55" t="s">
        <v>770</v>
      </c>
      <c r="D9" s="55">
        <v>80</v>
      </c>
      <c r="E9" s="66" t="s">
        <v>765</v>
      </c>
      <c r="F9" s="109" t="s">
        <v>771</v>
      </c>
      <c r="G9" s="55" t="s">
        <v>772</v>
      </c>
      <c r="H9" s="55" t="s">
        <v>768</v>
      </c>
      <c r="I9" s="56" t="s">
        <v>773</v>
      </c>
    </row>
    <row r="10" spans="1:10" ht="13.5">
      <c r="A10" s="35">
        <v>3</v>
      </c>
      <c r="B10" s="36"/>
      <c r="C10" s="110" t="s">
        <v>774</v>
      </c>
      <c r="D10" s="110">
        <v>65</v>
      </c>
      <c r="E10" s="57" t="s">
        <v>775</v>
      </c>
      <c r="F10" s="111">
        <v>10</v>
      </c>
      <c r="G10" s="110" t="s">
        <v>776</v>
      </c>
      <c r="H10" s="110" t="s">
        <v>768</v>
      </c>
      <c r="I10" s="112" t="s">
        <v>777</v>
      </c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41804</v>
      </c>
      <c r="D16" s="318"/>
      <c r="E16" s="318"/>
      <c r="F16" s="318"/>
      <c r="G16" s="319" t="s">
        <v>778</v>
      </c>
      <c r="H16" s="319"/>
      <c r="I16" s="320"/>
    </row>
    <row r="17" spans="1:9" ht="13.5">
      <c r="A17" s="321" t="s">
        <v>21</v>
      </c>
      <c r="B17" s="322"/>
      <c r="C17" s="323" t="s">
        <v>779</v>
      </c>
      <c r="D17" s="323"/>
      <c r="E17" s="323"/>
      <c r="F17" s="323"/>
      <c r="G17" s="323"/>
      <c r="H17" s="323"/>
      <c r="I17" s="324"/>
    </row>
    <row r="18" spans="1:10" ht="13.5">
      <c r="A18" s="329" t="s">
        <v>780</v>
      </c>
      <c r="B18" s="326"/>
      <c r="C18" s="327"/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780</v>
      </c>
      <c r="B19" s="326"/>
      <c r="C19" s="327"/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780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780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780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780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780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780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780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41804</v>
      </c>
      <c r="H27" s="341">
        <v>0.7916666666666666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781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782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783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784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785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786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787</v>
      </c>
      <c r="D46" s="386"/>
      <c r="E46" s="386"/>
      <c r="F46" s="386"/>
      <c r="G46" s="386"/>
      <c r="H46" s="386"/>
      <c r="I46" s="387"/>
    </row>
    <row r="47" spans="1:9" ht="13.5">
      <c r="A47" s="393" t="s">
        <v>788</v>
      </c>
      <c r="B47" s="394"/>
      <c r="C47" s="14" t="s">
        <v>789</v>
      </c>
      <c r="D47" s="15"/>
      <c r="E47" s="397" t="s">
        <v>790</v>
      </c>
      <c r="F47" s="398"/>
      <c r="G47" s="399"/>
      <c r="H47" s="16" t="s">
        <v>791</v>
      </c>
      <c r="I47" s="17" t="s">
        <v>792</v>
      </c>
    </row>
    <row r="48" spans="1:9" ht="13.5">
      <c r="A48" s="393"/>
      <c r="B48" s="394"/>
      <c r="C48" s="14" t="s">
        <v>27</v>
      </c>
      <c r="D48" s="15"/>
      <c r="E48" s="389" t="s">
        <v>793</v>
      </c>
      <c r="F48" s="389"/>
      <c r="G48" s="389"/>
      <c r="H48" s="16" t="s">
        <v>794</v>
      </c>
      <c r="I48" s="17" t="s">
        <v>795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796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797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798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20" sqref="C20:I20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658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659</v>
      </c>
      <c r="B2" s="290"/>
      <c r="C2" s="290"/>
      <c r="D2" s="290"/>
      <c r="E2" s="291" t="s">
        <v>38</v>
      </c>
      <c r="F2" s="291"/>
      <c r="G2" s="52">
        <v>41801</v>
      </c>
      <c r="H2" s="50" t="s">
        <v>660</v>
      </c>
      <c r="I2" s="67" t="s">
        <v>661</v>
      </c>
    </row>
    <row r="3" spans="1:9" ht="13.5">
      <c r="A3" s="292" t="s">
        <v>662</v>
      </c>
      <c r="B3" s="293"/>
      <c r="C3" s="294" t="s">
        <v>663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664</v>
      </c>
      <c r="D4" s="299"/>
      <c r="E4" s="299"/>
      <c r="F4" s="299"/>
      <c r="G4" s="300"/>
      <c r="H4" s="30" t="s">
        <v>12</v>
      </c>
      <c r="I4" s="51" t="s">
        <v>565</v>
      </c>
    </row>
    <row r="5" spans="1:9" ht="13.5">
      <c r="A5" s="301" t="s">
        <v>13</v>
      </c>
      <c r="B5" s="302"/>
      <c r="C5" s="303">
        <v>41805</v>
      </c>
      <c r="D5" s="304"/>
      <c r="E5" s="304"/>
      <c r="F5" s="304"/>
      <c r="G5" s="31"/>
      <c r="H5" s="32" t="s">
        <v>14</v>
      </c>
      <c r="I5" s="54">
        <v>0</v>
      </c>
    </row>
    <row r="6" spans="1:9" ht="13.5">
      <c r="A6" s="305" t="s">
        <v>665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487" t="s">
        <v>666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667</v>
      </c>
      <c r="C8" s="66" t="s">
        <v>668</v>
      </c>
      <c r="D8" s="66">
        <v>52</v>
      </c>
      <c r="E8" s="66" t="s">
        <v>47</v>
      </c>
      <c r="F8" s="109">
        <v>10</v>
      </c>
      <c r="G8" s="134" t="s">
        <v>669</v>
      </c>
      <c r="H8" s="66" t="s">
        <v>512</v>
      </c>
      <c r="I8" s="135" t="s">
        <v>670</v>
      </c>
    </row>
    <row r="9" spans="1:9" ht="13.5">
      <c r="A9" s="35">
        <v>2</v>
      </c>
      <c r="B9" s="36"/>
      <c r="C9" s="133" t="s">
        <v>671</v>
      </c>
      <c r="D9" s="57">
        <v>51</v>
      </c>
      <c r="E9" s="66" t="s">
        <v>47</v>
      </c>
      <c r="F9" s="111"/>
      <c r="G9" s="134" t="s">
        <v>672</v>
      </c>
      <c r="H9" s="66"/>
      <c r="I9" s="135" t="s">
        <v>673</v>
      </c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41805</v>
      </c>
      <c r="D16" s="318"/>
      <c r="E16" s="318"/>
      <c r="F16" s="318"/>
      <c r="G16" s="319" t="s">
        <v>674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41805</v>
      </c>
      <c r="B18" s="326"/>
      <c r="C18" s="327" t="s">
        <v>675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676</v>
      </c>
      <c r="B19" s="326"/>
      <c r="C19" s="327"/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676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676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676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676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676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676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676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41805</v>
      </c>
      <c r="H27" s="341">
        <v>0.7083333333333334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/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677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678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679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680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680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681</v>
      </c>
      <c r="D46" s="386"/>
      <c r="E46" s="386"/>
      <c r="F46" s="386"/>
      <c r="G46" s="386"/>
      <c r="H46" s="386"/>
      <c r="I46" s="387"/>
    </row>
    <row r="47" spans="1:9" ht="13.5">
      <c r="A47" s="393" t="s">
        <v>682</v>
      </c>
      <c r="B47" s="394"/>
      <c r="C47" s="14" t="s">
        <v>683</v>
      </c>
      <c r="D47" s="15"/>
      <c r="E47" s="397" t="s">
        <v>684</v>
      </c>
      <c r="F47" s="398"/>
      <c r="G47" s="399"/>
      <c r="H47" s="16" t="s">
        <v>685</v>
      </c>
      <c r="I47" s="17" t="s">
        <v>686</v>
      </c>
    </row>
    <row r="48" spans="1:9" ht="13.5">
      <c r="A48" s="393"/>
      <c r="B48" s="394"/>
      <c r="C48" s="14" t="s">
        <v>27</v>
      </c>
      <c r="D48" s="15"/>
      <c r="E48" s="389" t="s">
        <v>687</v>
      </c>
      <c r="F48" s="389"/>
      <c r="G48" s="389"/>
      <c r="H48" s="16" t="s">
        <v>688</v>
      </c>
      <c r="I48" s="17" t="s">
        <v>689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690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691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692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dataValidations count="2">
    <dataValidation type="list" allowBlank="1" showInputMessage="1" showErrorMessage="1" sqref="E8:F8 E9">
      <formula1>'15'!#REF!</formula1>
    </dataValidation>
    <dataValidation type="list" allowBlank="1" showInputMessage="1" showErrorMessage="1" sqref="F9">
      <formula1>$E$61:$E$70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C28" sqref="C28:I28"/>
    </sheetView>
  </sheetViews>
  <sheetFormatPr defaultColWidth="9.375" defaultRowHeight="13.5" customHeight="1"/>
  <cols>
    <col min="1" max="1" width="4.125" style="198" customWidth="1"/>
    <col min="2" max="2" width="7.25390625" style="198" customWidth="1"/>
    <col min="3" max="3" width="10.875" style="198" customWidth="1"/>
    <col min="4" max="5" width="3.875" style="198" customWidth="1"/>
    <col min="6" max="6" width="8.375" style="198" customWidth="1"/>
    <col min="7" max="7" width="31.375" style="198" customWidth="1"/>
    <col min="8" max="9" width="13.125" style="198" customWidth="1"/>
    <col min="10" max="16384" width="9.375" style="198" customWidth="1"/>
  </cols>
  <sheetData>
    <row r="1" spans="1:10" ht="13.5" customHeight="1">
      <c r="A1" s="488" t="s">
        <v>49</v>
      </c>
      <c r="B1" s="489"/>
      <c r="C1" s="489"/>
      <c r="D1" s="489"/>
      <c r="E1" s="489"/>
      <c r="F1" s="489"/>
      <c r="G1" s="489"/>
      <c r="H1" s="489"/>
      <c r="I1" s="490"/>
      <c r="J1" s="197"/>
    </row>
    <row r="2" spans="1:10" ht="24" customHeight="1">
      <c r="A2" s="491" t="s">
        <v>50</v>
      </c>
      <c r="B2" s="492"/>
      <c r="C2" s="492"/>
      <c r="D2" s="493"/>
      <c r="E2" s="494" t="s">
        <v>799</v>
      </c>
      <c r="F2" s="495"/>
      <c r="G2" s="199" t="s">
        <v>800</v>
      </c>
      <c r="H2" s="200" t="s">
        <v>52</v>
      </c>
      <c r="I2" s="200" t="s">
        <v>801</v>
      </c>
      <c r="J2" s="197"/>
    </row>
    <row r="3" spans="1:10" ht="13.5" customHeight="1">
      <c r="A3" s="496" t="s">
        <v>53</v>
      </c>
      <c r="B3" s="497"/>
      <c r="C3" s="498" t="s">
        <v>802</v>
      </c>
      <c r="D3" s="499"/>
      <c r="E3" s="499"/>
      <c r="F3" s="499"/>
      <c r="G3" s="499"/>
      <c r="H3" s="499"/>
      <c r="I3" s="500"/>
      <c r="J3" s="201"/>
    </row>
    <row r="4" spans="1:10" ht="13.5" customHeight="1">
      <c r="A4" s="501" t="s">
        <v>11</v>
      </c>
      <c r="B4" s="502"/>
      <c r="C4" s="503" t="s">
        <v>803</v>
      </c>
      <c r="D4" s="504"/>
      <c r="E4" s="504"/>
      <c r="F4" s="504"/>
      <c r="G4" s="505"/>
      <c r="H4" s="202" t="s">
        <v>54</v>
      </c>
      <c r="I4" s="203">
        <v>1</v>
      </c>
      <c r="J4" s="201"/>
    </row>
    <row r="5" spans="1:10" ht="13.5" customHeight="1">
      <c r="A5" s="506" t="s">
        <v>13</v>
      </c>
      <c r="B5" s="507"/>
      <c r="C5" s="204" t="s">
        <v>804</v>
      </c>
      <c r="D5" s="205"/>
      <c r="E5" s="205"/>
      <c r="F5" s="205"/>
      <c r="G5" s="206"/>
      <c r="H5" s="207" t="s">
        <v>55</v>
      </c>
      <c r="I5" s="208">
        <v>0</v>
      </c>
      <c r="J5" s="201"/>
    </row>
    <row r="6" spans="1:10" ht="13.5" customHeight="1">
      <c r="A6" s="508" t="s">
        <v>56</v>
      </c>
      <c r="B6" s="510" t="s">
        <v>15</v>
      </c>
      <c r="C6" s="510" t="s">
        <v>16</v>
      </c>
      <c r="D6" s="512" t="s">
        <v>57</v>
      </c>
      <c r="E6" s="512" t="s">
        <v>58</v>
      </c>
      <c r="F6" s="512" t="s">
        <v>59</v>
      </c>
      <c r="G6" s="510" t="s">
        <v>18</v>
      </c>
      <c r="H6" s="514" t="s">
        <v>42</v>
      </c>
      <c r="I6" s="515"/>
      <c r="J6" s="201"/>
    </row>
    <row r="7" spans="1:10" ht="13.5" customHeight="1">
      <c r="A7" s="509"/>
      <c r="B7" s="511"/>
      <c r="C7" s="511"/>
      <c r="D7" s="513"/>
      <c r="E7" s="513"/>
      <c r="F7" s="513"/>
      <c r="G7" s="511"/>
      <c r="H7" s="209" t="s">
        <v>16</v>
      </c>
      <c r="I7" s="210" t="s">
        <v>19</v>
      </c>
      <c r="J7" s="201"/>
    </row>
    <row r="8" spans="1:10" ht="13.5" customHeight="1">
      <c r="A8" s="211">
        <v>1</v>
      </c>
      <c r="B8" s="212" t="s">
        <v>124</v>
      </c>
      <c r="C8" s="213" t="s">
        <v>801</v>
      </c>
      <c r="D8" s="213">
        <v>41</v>
      </c>
      <c r="E8" s="214" t="s">
        <v>805</v>
      </c>
      <c r="F8" s="214">
        <v>10</v>
      </c>
      <c r="G8" s="213" t="s">
        <v>806</v>
      </c>
      <c r="H8" s="213" t="s">
        <v>807</v>
      </c>
      <c r="I8" s="215" t="s">
        <v>808</v>
      </c>
      <c r="J8" s="201"/>
    </row>
    <row r="9" spans="1:10" ht="13.5" customHeight="1">
      <c r="A9" s="211">
        <v>2</v>
      </c>
      <c r="B9" s="216"/>
      <c r="C9" s="217"/>
      <c r="D9" s="217"/>
      <c r="E9" s="218"/>
      <c r="F9" s="218"/>
      <c r="G9" s="217"/>
      <c r="H9" s="217"/>
      <c r="I9" s="219"/>
      <c r="J9" s="201"/>
    </row>
    <row r="10" spans="1:10" ht="13.5" customHeight="1">
      <c r="A10" s="211">
        <v>3</v>
      </c>
      <c r="B10" s="216"/>
      <c r="C10" s="217"/>
      <c r="D10" s="217"/>
      <c r="E10" s="218"/>
      <c r="F10" s="218"/>
      <c r="G10" s="217"/>
      <c r="H10" s="217"/>
      <c r="I10" s="219"/>
      <c r="J10" s="220"/>
    </row>
    <row r="11" spans="1:10" ht="13.5" customHeight="1">
      <c r="A11" s="211">
        <v>4</v>
      </c>
      <c r="B11" s="216"/>
      <c r="C11" s="221"/>
      <c r="D11" s="222"/>
      <c r="E11" s="216"/>
      <c r="F11" s="216"/>
      <c r="G11" s="221"/>
      <c r="H11" s="221"/>
      <c r="I11" s="223"/>
      <c r="J11" s="201"/>
    </row>
    <row r="12" spans="1:10" ht="13.5" customHeight="1">
      <c r="A12" s="211">
        <v>5</v>
      </c>
      <c r="B12" s="216"/>
      <c r="C12" s="221"/>
      <c r="D12" s="216"/>
      <c r="E12" s="216"/>
      <c r="F12" s="216"/>
      <c r="G12" s="221"/>
      <c r="H12" s="221"/>
      <c r="I12" s="223"/>
      <c r="J12" s="201"/>
    </row>
    <row r="13" spans="1:10" ht="13.5" customHeight="1">
      <c r="A13" s="211">
        <v>6</v>
      </c>
      <c r="B13" s="216"/>
      <c r="C13" s="221"/>
      <c r="D13" s="216"/>
      <c r="E13" s="216"/>
      <c r="F13" s="216"/>
      <c r="G13" s="221"/>
      <c r="H13" s="221"/>
      <c r="I13" s="223"/>
      <c r="J13" s="201"/>
    </row>
    <row r="14" spans="1:10" ht="13.5" customHeight="1">
      <c r="A14" s="211">
        <v>7</v>
      </c>
      <c r="B14" s="216"/>
      <c r="C14" s="221"/>
      <c r="D14" s="216"/>
      <c r="E14" s="216"/>
      <c r="F14" s="216"/>
      <c r="G14" s="221"/>
      <c r="H14" s="221"/>
      <c r="I14" s="223"/>
      <c r="J14" s="201"/>
    </row>
    <row r="15" spans="1:10" ht="13.5" customHeight="1">
      <c r="A15" s="224">
        <v>8</v>
      </c>
      <c r="B15" s="225"/>
      <c r="C15" s="226"/>
      <c r="D15" s="225"/>
      <c r="E15" s="225"/>
      <c r="F15" s="225"/>
      <c r="G15" s="226"/>
      <c r="H15" s="226"/>
      <c r="I15" s="227"/>
      <c r="J15" s="201"/>
    </row>
    <row r="16" spans="1:10" ht="13.5" customHeight="1">
      <c r="A16" s="516" t="s">
        <v>61</v>
      </c>
      <c r="B16" s="517"/>
      <c r="C16" s="518" t="s">
        <v>809</v>
      </c>
      <c r="D16" s="519"/>
      <c r="E16" s="519"/>
      <c r="F16" s="520"/>
      <c r="G16" s="521" t="s">
        <v>810</v>
      </c>
      <c r="H16" s="522"/>
      <c r="I16" s="523"/>
      <c r="J16" s="201"/>
    </row>
    <row r="17" spans="1:10" ht="13.5" customHeight="1">
      <c r="A17" s="524" t="s">
        <v>62</v>
      </c>
      <c r="B17" s="525"/>
      <c r="C17" s="526"/>
      <c r="D17" s="527"/>
      <c r="E17" s="527"/>
      <c r="F17" s="527"/>
      <c r="G17" s="527"/>
      <c r="H17" s="527"/>
      <c r="I17" s="528"/>
      <c r="J17" s="201"/>
    </row>
    <row r="18" spans="1:10" ht="13.5" customHeight="1">
      <c r="A18" s="529" t="s">
        <v>811</v>
      </c>
      <c r="B18" s="530"/>
      <c r="C18" s="531" t="s">
        <v>812</v>
      </c>
      <c r="D18" s="532"/>
      <c r="E18" s="532"/>
      <c r="F18" s="532"/>
      <c r="G18" s="532"/>
      <c r="H18" s="532"/>
      <c r="I18" s="533"/>
      <c r="J18" s="201"/>
    </row>
    <row r="19" spans="1:10" ht="13.5" customHeight="1">
      <c r="A19" s="529" t="s">
        <v>696</v>
      </c>
      <c r="B19" s="530"/>
      <c r="C19" s="534"/>
      <c r="D19" s="535"/>
      <c r="E19" s="535"/>
      <c r="F19" s="535"/>
      <c r="G19" s="535"/>
      <c r="H19" s="535"/>
      <c r="I19" s="536"/>
      <c r="J19" s="201"/>
    </row>
    <row r="20" spans="1:10" ht="13.5" customHeight="1">
      <c r="A20" s="529" t="s">
        <v>696</v>
      </c>
      <c r="B20" s="530"/>
      <c r="C20" s="537"/>
      <c r="D20" s="538"/>
      <c r="E20" s="538"/>
      <c r="F20" s="538"/>
      <c r="G20" s="538"/>
      <c r="H20" s="538"/>
      <c r="I20" s="539"/>
      <c r="J20" s="201"/>
    </row>
    <row r="21" spans="1:10" ht="13.5" customHeight="1">
      <c r="A21" s="529" t="s">
        <v>696</v>
      </c>
      <c r="B21" s="530"/>
      <c r="C21" s="534"/>
      <c r="D21" s="535"/>
      <c r="E21" s="535"/>
      <c r="F21" s="535"/>
      <c r="G21" s="535"/>
      <c r="H21" s="535"/>
      <c r="I21" s="536"/>
      <c r="J21" s="201"/>
    </row>
    <row r="22" spans="1:10" ht="13.5" customHeight="1">
      <c r="A22" s="529" t="s">
        <v>696</v>
      </c>
      <c r="B22" s="530"/>
      <c r="C22" s="540"/>
      <c r="D22" s="541"/>
      <c r="E22" s="541"/>
      <c r="F22" s="541"/>
      <c r="G22" s="541"/>
      <c r="H22" s="541"/>
      <c r="I22" s="542"/>
      <c r="J22" s="201"/>
    </row>
    <row r="23" spans="1:10" ht="13.5" customHeight="1">
      <c r="A23" s="529" t="s">
        <v>813</v>
      </c>
      <c r="B23" s="530"/>
      <c r="C23" s="543" t="s">
        <v>814</v>
      </c>
      <c r="D23" s="544"/>
      <c r="E23" s="544"/>
      <c r="F23" s="544"/>
      <c r="G23" s="544"/>
      <c r="H23" s="544"/>
      <c r="I23" s="545"/>
      <c r="J23" s="201"/>
    </row>
    <row r="24" spans="1:10" ht="13.5" customHeight="1">
      <c r="A24" s="546"/>
      <c r="B24" s="530"/>
      <c r="C24" s="547"/>
      <c r="D24" s="544"/>
      <c r="E24" s="544"/>
      <c r="F24" s="544"/>
      <c r="G24" s="544"/>
      <c r="H24" s="544"/>
      <c r="I24" s="545"/>
      <c r="J24" s="201"/>
    </row>
    <row r="25" spans="1:10" ht="13.5" customHeight="1">
      <c r="A25" s="546"/>
      <c r="B25" s="530"/>
      <c r="C25" s="547"/>
      <c r="D25" s="544"/>
      <c r="E25" s="544"/>
      <c r="F25" s="544"/>
      <c r="G25" s="544"/>
      <c r="H25" s="544"/>
      <c r="I25" s="545"/>
      <c r="J25" s="201"/>
    </row>
    <row r="26" spans="1:10" ht="13.5" customHeight="1">
      <c r="A26" s="548" t="s">
        <v>696</v>
      </c>
      <c r="B26" s="549"/>
      <c r="C26" s="550"/>
      <c r="D26" s="551"/>
      <c r="E26" s="551"/>
      <c r="F26" s="551"/>
      <c r="G26" s="551"/>
      <c r="H26" s="551"/>
      <c r="I26" s="552"/>
      <c r="J26" s="201"/>
    </row>
    <row r="27" spans="1:10" ht="13.5" customHeight="1">
      <c r="A27" s="553" t="s">
        <v>63</v>
      </c>
      <c r="B27" s="554"/>
      <c r="C27" s="557"/>
      <c r="D27" s="558"/>
      <c r="E27" s="558"/>
      <c r="F27" s="559"/>
      <c r="G27" s="228">
        <v>41805</v>
      </c>
      <c r="H27" s="560">
        <v>0.7916666666666666</v>
      </c>
      <c r="I27" s="561"/>
      <c r="J27" s="201"/>
    </row>
    <row r="28" spans="1:10" ht="13.5" customHeight="1">
      <c r="A28" s="555"/>
      <c r="B28" s="556"/>
      <c r="C28" s="562" t="s">
        <v>65</v>
      </c>
      <c r="D28" s="563"/>
      <c r="E28" s="563"/>
      <c r="F28" s="563"/>
      <c r="G28" s="563"/>
      <c r="H28" s="563"/>
      <c r="I28" s="564"/>
      <c r="J28" s="201"/>
    </row>
    <row r="29" spans="1:10" ht="13.5" customHeight="1">
      <c r="A29" s="565" t="s">
        <v>66</v>
      </c>
      <c r="B29" s="566"/>
      <c r="C29" s="567"/>
      <c r="D29" s="568"/>
      <c r="E29" s="568"/>
      <c r="F29" s="568"/>
      <c r="G29" s="568"/>
      <c r="H29" s="568"/>
      <c r="I29" s="569"/>
      <c r="J29" s="201"/>
    </row>
    <row r="30" spans="1:10" ht="13.5" customHeight="1">
      <c r="A30" s="229" t="s">
        <v>67</v>
      </c>
      <c r="B30" s="230"/>
      <c r="C30" s="570"/>
      <c r="D30" s="571"/>
      <c r="E30" s="571"/>
      <c r="F30" s="571"/>
      <c r="G30" s="571"/>
      <c r="H30" s="571"/>
      <c r="I30" s="572"/>
      <c r="J30" s="201"/>
    </row>
    <row r="31" spans="1:10" ht="13.5" customHeight="1">
      <c r="A31" s="229" t="s">
        <v>68</v>
      </c>
      <c r="B31" s="230"/>
      <c r="C31" s="570"/>
      <c r="D31" s="571"/>
      <c r="E31" s="571"/>
      <c r="F31" s="571"/>
      <c r="G31" s="571"/>
      <c r="H31" s="571"/>
      <c r="I31" s="572"/>
      <c r="J31" s="201"/>
    </row>
    <row r="32" spans="1:10" ht="13.5" customHeight="1">
      <c r="A32" s="576"/>
      <c r="B32" s="577"/>
      <c r="C32" s="570"/>
      <c r="D32" s="571"/>
      <c r="E32" s="571"/>
      <c r="F32" s="571"/>
      <c r="G32" s="571"/>
      <c r="H32" s="571"/>
      <c r="I32" s="572"/>
      <c r="J32" s="201"/>
    </row>
    <row r="33" spans="1:10" ht="13.5" customHeight="1">
      <c r="A33" s="576"/>
      <c r="B33" s="577"/>
      <c r="C33" s="570"/>
      <c r="D33" s="571"/>
      <c r="E33" s="571"/>
      <c r="F33" s="571"/>
      <c r="G33" s="571"/>
      <c r="H33" s="571"/>
      <c r="I33" s="572"/>
      <c r="J33" s="201"/>
    </row>
    <row r="34" spans="1:10" ht="13.5" customHeight="1">
      <c r="A34" s="576"/>
      <c r="B34" s="577"/>
      <c r="C34" s="570"/>
      <c r="D34" s="571"/>
      <c r="E34" s="571"/>
      <c r="F34" s="571"/>
      <c r="G34" s="571"/>
      <c r="H34" s="571"/>
      <c r="I34" s="572"/>
      <c r="J34" s="201"/>
    </row>
    <row r="35" spans="1:10" ht="13.5" customHeight="1">
      <c r="A35" s="576"/>
      <c r="B35" s="577"/>
      <c r="C35" s="570"/>
      <c r="D35" s="571"/>
      <c r="E35" s="571"/>
      <c r="F35" s="571"/>
      <c r="G35" s="571"/>
      <c r="H35" s="571"/>
      <c r="I35" s="572"/>
      <c r="J35" s="201"/>
    </row>
    <row r="36" spans="1:10" ht="13.5" customHeight="1">
      <c r="A36" s="576"/>
      <c r="B36" s="577"/>
      <c r="C36" s="570"/>
      <c r="D36" s="571"/>
      <c r="E36" s="571"/>
      <c r="F36" s="571"/>
      <c r="G36" s="571"/>
      <c r="H36" s="571"/>
      <c r="I36" s="572"/>
      <c r="J36" s="201"/>
    </row>
    <row r="37" spans="1:10" ht="13.5" customHeight="1">
      <c r="A37" s="576"/>
      <c r="B37" s="577"/>
      <c r="C37" s="570"/>
      <c r="D37" s="571"/>
      <c r="E37" s="571"/>
      <c r="F37" s="571"/>
      <c r="G37" s="571"/>
      <c r="H37" s="571"/>
      <c r="I37" s="572"/>
      <c r="J37" s="201"/>
    </row>
    <row r="38" spans="1:10" ht="13.5" customHeight="1">
      <c r="A38" s="576"/>
      <c r="B38" s="577"/>
      <c r="C38" s="570"/>
      <c r="D38" s="571"/>
      <c r="E38" s="571"/>
      <c r="F38" s="571"/>
      <c r="G38" s="571"/>
      <c r="H38" s="571"/>
      <c r="I38" s="572"/>
      <c r="J38" s="201"/>
    </row>
    <row r="39" spans="1:10" ht="13.5" customHeight="1">
      <c r="A39" s="576"/>
      <c r="B39" s="577"/>
      <c r="C39" s="573"/>
      <c r="D39" s="574"/>
      <c r="E39" s="574"/>
      <c r="F39" s="574"/>
      <c r="G39" s="574"/>
      <c r="H39" s="574"/>
      <c r="I39" s="575"/>
      <c r="J39" s="201"/>
    </row>
    <row r="40" spans="1:10" ht="13.5" customHeight="1">
      <c r="A40" s="578"/>
      <c r="B40" s="579"/>
      <c r="C40" s="580" t="s">
        <v>123</v>
      </c>
      <c r="D40" s="581"/>
      <c r="E40" s="581"/>
      <c r="F40" s="581"/>
      <c r="G40" s="581"/>
      <c r="H40" s="581"/>
      <c r="I40" s="582"/>
      <c r="J40" s="201"/>
    </row>
    <row r="41" spans="1:10" ht="13.5" customHeight="1">
      <c r="A41" s="583" t="s">
        <v>69</v>
      </c>
      <c r="B41" s="584"/>
      <c r="C41" s="585" t="s">
        <v>125</v>
      </c>
      <c r="D41" s="586"/>
      <c r="E41" s="586"/>
      <c r="F41" s="586"/>
      <c r="G41" s="586"/>
      <c r="H41" s="586"/>
      <c r="I41" s="587"/>
      <c r="J41" s="201"/>
    </row>
    <row r="42" spans="1:10" ht="13.5" customHeight="1">
      <c r="A42" s="583" t="s">
        <v>70</v>
      </c>
      <c r="B42" s="584"/>
      <c r="C42" s="585" t="s">
        <v>71</v>
      </c>
      <c r="D42" s="586"/>
      <c r="E42" s="586"/>
      <c r="F42" s="586"/>
      <c r="G42" s="586"/>
      <c r="H42" s="586"/>
      <c r="I42" s="587"/>
      <c r="J42" s="201"/>
    </row>
    <row r="43" spans="1:10" ht="13.5" customHeight="1">
      <c r="A43" s="565" t="s">
        <v>72</v>
      </c>
      <c r="B43" s="566"/>
      <c r="C43" s="588" t="s">
        <v>815</v>
      </c>
      <c r="D43" s="589"/>
      <c r="E43" s="589"/>
      <c r="F43" s="589"/>
      <c r="G43" s="589"/>
      <c r="H43" s="589"/>
      <c r="I43" s="590"/>
      <c r="J43" s="201"/>
    </row>
    <row r="44" spans="1:10" ht="13.5" customHeight="1">
      <c r="A44" s="576"/>
      <c r="B44" s="577"/>
      <c r="C44" s="503" t="s">
        <v>816</v>
      </c>
      <c r="D44" s="504"/>
      <c r="E44" s="504"/>
      <c r="F44" s="504"/>
      <c r="G44" s="504"/>
      <c r="H44" s="504"/>
      <c r="I44" s="591"/>
      <c r="J44" s="201"/>
    </row>
    <row r="45" spans="1:10" ht="13.5" customHeight="1">
      <c r="A45" s="578"/>
      <c r="B45" s="579"/>
      <c r="C45" s="580" t="s">
        <v>73</v>
      </c>
      <c r="D45" s="581"/>
      <c r="E45" s="581"/>
      <c r="F45" s="581"/>
      <c r="G45" s="581"/>
      <c r="H45" s="581"/>
      <c r="I45" s="582"/>
      <c r="J45" s="201"/>
    </row>
    <row r="46" spans="1:10" ht="13.5" customHeight="1">
      <c r="A46" s="592" t="s">
        <v>74</v>
      </c>
      <c r="B46" s="593"/>
      <c r="C46" s="594" t="s">
        <v>75</v>
      </c>
      <c r="D46" s="595"/>
      <c r="E46" s="595"/>
      <c r="F46" s="595"/>
      <c r="G46" s="595"/>
      <c r="H46" s="595"/>
      <c r="I46" s="596"/>
      <c r="J46" s="201"/>
    </row>
    <row r="47" spans="1:10" ht="13.5" customHeight="1">
      <c r="A47" s="597" t="s">
        <v>126</v>
      </c>
      <c r="B47" s="598"/>
      <c r="C47" s="231" t="s">
        <v>76</v>
      </c>
      <c r="D47" s="232"/>
      <c r="E47" s="603" t="s">
        <v>77</v>
      </c>
      <c r="F47" s="558"/>
      <c r="G47" s="559"/>
      <c r="H47" s="233" t="s">
        <v>78</v>
      </c>
      <c r="I47" s="234" t="s">
        <v>79</v>
      </c>
      <c r="J47" s="201"/>
    </row>
    <row r="48" spans="1:10" ht="13.5" customHeight="1">
      <c r="A48" s="599"/>
      <c r="B48" s="600"/>
      <c r="C48" s="235" t="s">
        <v>80</v>
      </c>
      <c r="D48" s="236"/>
      <c r="E48" s="604" t="s">
        <v>81</v>
      </c>
      <c r="F48" s="605"/>
      <c r="G48" s="606"/>
      <c r="H48" s="237" t="s">
        <v>82</v>
      </c>
      <c r="I48" s="238" t="s">
        <v>83</v>
      </c>
      <c r="J48" s="201"/>
    </row>
    <row r="49" spans="1:10" ht="13.5" customHeight="1">
      <c r="A49" s="601"/>
      <c r="B49" s="602"/>
      <c r="C49" s="239" t="s">
        <v>817</v>
      </c>
      <c r="D49" s="240"/>
      <c r="E49" s="607" t="s">
        <v>818</v>
      </c>
      <c r="F49" s="608"/>
      <c r="G49" s="609"/>
      <c r="H49" s="241" t="s">
        <v>819</v>
      </c>
      <c r="I49" s="242" t="s">
        <v>820</v>
      </c>
      <c r="J49" s="201"/>
    </row>
    <row r="50" spans="1:10" ht="13.5" customHeight="1">
      <c r="A50" s="613" t="s">
        <v>84</v>
      </c>
      <c r="B50" s="614"/>
      <c r="C50" s="588" t="s">
        <v>85</v>
      </c>
      <c r="D50" s="589"/>
      <c r="E50" s="589"/>
      <c r="F50" s="589"/>
      <c r="G50" s="589"/>
      <c r="H50" s="589"/>
      <c r="I50" s="590"/>
      <c r="J50" s="201"/>
    </row>
    <row r="51" spans="1:10" ht="13.5" customHeight="1">
      <c r="A51" s="615"/>
      <c r="B51" s="616"/>
      <c r="C51" s="580" t="s">
        <v>86</v>
      </c>
      <c r="D51" s="581"/>
      <c r="E51" s="581"/>
      <c r="F51" s="581"/>
      <c r="G51" s="581"/>
      <c r="H51" s="581"/>
      <c r="I51" s="582"/>
      <c r="J51" s="201"/>
    </row>
    <row r="52" spans="1:10" ht="13.5" customHeight="1">
      <c r="A52" s="243"/>
      <c r="B52" s="617" t="s">
        <v>87</v>
      </c>
      <c r="C52" s="618"/>
      <c r="D52" s="619"/>
      <c r="E52" s="620" t="s">
        <v>88</v>
      </c>
      <c r="F52" s="621"/>
      <c r="G52" s="621"/>
      <c r="H52" s="622"/>
      <c r="I52" s="244"/>
      <c r="J52" s="197"/>
    </row>
    <row r="53" spans="1:10" ht="13.5" customHeight="1">
      <c r="A53" s="197"/>
      <c r="B53" s="623" t="s">
        <v>89</v>
      </c>
      <c r="C53" s="489"/>
      <c r="D53" s="489"/>
      <c r="E53" s="489"/>
      <c r="F53" s="489"/>
      <c r="G53" s="489"/>
      <c r="H53" s="489"/>
      <c r="I53" s="490"/>
      <c r="J53" s="197"/>
    </row>
    <row r="54" spans="1:10" ht="13.5" customHeight="1">
      <c r="A54" s="245" t="s">
        <v>711</v>
      </c>
      <c r="B54" s="197"/>
      <c r="C54" s="197"/>
      <c r="D54" s="610" t="s">
        <v>90</v>
      </c>
      <c r="E54" s="611"/>
      <c r="F54" s="612"/>
      <c r="G54" s="197"/>
      <c r="H54" s="197"/>
      <c r="I54" s="197"/>
      <c r="J54" s="197"/>
    </row>
    <row r="55" spans="1:10" ht="18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</row>
    <row r="56" spans="1:10" ht="18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</row>
    <row r="57" spans="1:10" ht="18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</row>
    <row r="58" spans="1:10" ht="18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</row>
    <row r="59" spans="1:10" ht="18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3.5" customHeight="1">
      <c r="A60" s="197"/>
      <c r="B60" s="197"/>
      <c r="C60" s="197"/>
      <c r="D60" s="197"/>
      <c r="E60" s="197"/>
      <c r="F60" s="197"/>
      <c r="G60" s="246"/>
      <c r="H60" s="197"/>
      <c r="I60" s="197"/>
      <c r="J60" s="197"/>
    </row>
  </sheetData>
  <sheetProtection/>
  <mergeCells count="74">
    <mergeCell ref="D54:F54"/>
    <mergeCell ref="A50:B51"/>
    <mergeCell ref="C50:I50"/>
    <mergeCell ref="C51:I51"/>
    <mergeCell ref="B52:D52"/>
    <mergeCell ref="E52:H52"/>
    <mergeCell ref="B53:I53"/>
    <mergeCell ref="A46:B46"/>
    <mergeCell ref="C46:I46"/>
    <mergeCell ref="A47:B49"/>
    <mergeCell ref="E47:G47"/>
    <mergeCell ref="E48:G48"/>
    <mergeCell ref="E49:G49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26:B26"/>
    <mergeCell ref="C26:I26"/>
    <mergeCell ref="A27:B28"/>
    <mergeCell ref="C27:F27"/>
    <mergeCell ref="H27:I27"/>
    <mergeCell ref="C28:I28"/>
    <mergeCell ref="A23:B23"/>
    <mergeCell ref="C23:I23"/>
    <mergeCell ref="A24:B24"/>
    <mergeCell ref="C24:I24"/>
    <mergeCell ref="A25:B25"/>
    <mergeCell ref="C25:I25"/>
    <mergeCell ref="A17:B17"/>
    <mergeCell ref="C17:I17"/>
    <mergeCell ref="A18:B18"/>
    <mergeCell ref="C18:I22"/>
    <mergeCell ref="A19:B19"/>
    <mergeCell ref="A20:B20"/>
    <mergeCell ref="A21:B21"/>
    <mergeCell ref="A22:B22"/>
    <mergeCell ref="F6:F7"/>
    <mergeCell ref="G6:G7"/>
    <mergeCell ref="H6:I6"/>
    <mergeCell ref="A16:B16"/>
    <mergeCell ref="C16:F16"/>
    <mergeCell ref="G16:I16"/>
    <mergeCell ref="A5:B5"/>
    <mergeCell ref="A6:A7"/>
    <mergeCell ref="B6:B7"/>
    <mergeCell ref="C6:C7"/>
    <mergeCell ref="D6:D7"/>
    <mergeCell ref="E6:E7"/>
    <mergeCell ref="A1:I1"/>
    <mergeCell ref="A2:D2"/>
    <mergeCell ref="E2:F2"/>
    <mergeCell ref="A3:B3"/>
    <mergeCell ref="C3:I3"/>
    <mergeCell ref="A4:B4"/>
    <mergeCell ref="C4:G4"/>
  </mergeCells>
  <printOptions/>
  <pageMargins left="0.75" right="0.75" top="1" bottom="1" header="0.5" footer="0.5"/>
  <pageSetup horizontalDpi="600" verticalDpi="600" orientation="portrait"/>
  <headerFooter>
    <oddFooter>&amp;L&amp;"ヒラギノ角ゴ ProN W3,Regular"&amp;12&amp;K000000&amp;P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.75390625" style="58" customWidth="1"/>
    <col min="2" max="2" width="10.7539062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444" t="s">
        <v>49</v>
      </c>
      <c r="B1" s="444"/>
      <c r="C1" s="444"/>
      <c r="D1" s="444"/>
      <c r="E1" s="444"/>
      <c r="F1" s="444"/>
      <c r="G1" s="444"/>
      <c r="H1" s="444"/>
      <c r="I1" s="444"/>
    </row>
    <row r="2" spans="1:9" ht="24">
      <c r="A2" s="445" t="s">
        <v>50</v>
      </c>
      <c r="B2" s="445"/>
      <c r="C2" s="445"/>
      <c r="D2" s="445"/>
      <c r="E2" s="446" t="s">
        <v>51</v>
      </c>
      <c r="F2" s="446"/>
      <c r="G2" s="73">
        <v>41804</v>
      </c>
      <c r="H2" s="74" t="s">
        <v>52</v>
      </c>
      <c r="I2" s="74" t="s">
        <v>821</v>
      </c>
    </row>
    <row r="3" spans="1:9" ht="13.5">
      <c r="A3" s="658" t="s">
        <v>53</v>
      </c>
      <c r="B3" s="658"/>
      <c r="C3" s="659" t="s">
        <v>822</v>
      </c>
      <c r="D3" s="659"/>
      <c r="E3" s="659"/>
      <c r="F3" s="659"/>
      <c r="G3" s="659"/>
      <c r="H3" s="659"/>
      <c r="I3" s="659"/>
    </row>
    <row r="4" spans="1:9" ht="13.5">
      <c r="A4" s="660" t="s">
        <v>11</v>
      </c>
      <c r="B4" s="660"/>
      <c r="C4" s="661" t="s">
        <v>823</v>
      </c>
      <c r="D4" s="661"/>
      <c r="E4" s="661"/>
      <c r="F4" s="661"/>
      <c r="G4" s="661"/>
      <c r="H4" s="75" t="s">
        <v>54</v>
      </c>
      <c r="I4" s="182" t="s">
        <v>824</v>
      </c>
    </row>
    <row r="5" spans="1:9" ht="13.5">
      <c r="A5" s="450" t="s">
        <v>13</v>
      </c>
      <c r="B5" s="450"/>
      <c r="C5" s="654">
        <v>41805</v>
      </c>
      <c r="D5" s="654"/>
      <c r="E5" s="654"/>
      <c r="F5" s="654"/>
      <c r="G5" s="181"/>
      <c r="H5" s="180" t="s">
        <v>55</v>
      </c>
      <c r="I5" s="179" t="s">
        <v>825</v>
      </c>
    </row>
    <row r="6" spans="1:9" ht="12.75" customHeight="1">
      <c r="A6" s="655" t="s">
        <v>56</v>
      </c>
      <c r="B6" s="648" t="s">
        <v>15</v>
      </c>
      <c r="C6" s="648" t="s">
        <v>16</v>
      </c>
      <c r="D6" s="656" t="s">
        <v>57</v>
      </c>
      <c r="E6" s="656" t="s">
        <v>58</v>
      </c>
      <c r="F6" s="657" t="s">
        <v>59</v>
      </c>
      <c r="G6" s="648" t="s">
        <v>18</v>
      </c>
      <c r="H6" s="649" t="s">
        <v>42</v>
      </c>
      <c r="I6" s="649"/>
    </row>
    <row r="7" spans="1:9" ht="13.5">
      <c r="A7" s="655"/>
      <c r="B7" s="648"/>
      <c r="C7" s="648"/>
      <c r="D7" s="656"/>
      <c r="E7" s="656"/>
      <c r="F7" s="657"/>
      <c r="G7" s="648"/>
      <c r="H7" s="178" t="s">
        <v>16</v>
      </c>
      <c r="I7" s="177" t="s">
        <v>19</v>
      </c>
    </row>
    <row r="8" spans="1:9" ht="13.5">
      <c r="A8" s="168">
        <v>1</v>
      </c>
      <c r="B8" s="167"/>
      <c r="C8" s="171" t="s">
        <v>821</v>
      </c>
      <c r="D8" s="171">
        <v>29</v>
      </c>
      <c r="E8" s="176" t="s">
        <v>60</v>
      </c>
      <c r="F8" s="175">
        <v>10</v>
      </c>
      <c r="G8" s="171" t="s">
        <v>826</v>
      </c>
      <c r="H8" s="171" t="s">
        <v>827</v>
      </c>
      <c r="I8" s="169" t="s">
        <v>828</v>
      </c>
    </row>
    <row r="9" spans="1:9" ht="13.5">
      <c r="A9" s="168">
        <v>2</v>
      </c>
      <c r="B9" s="167"/>
      <c r="C9" s="171"/>
      <c r="D9" s="171"/>
      <c r="E9" s="176"/>
      <c r="F9" s="175"/>
      <c r="G9" s="171"/>
      <c r="H9" s="171"/>
      <c r="I9" s="169"/>
    </row>
    <row r="10" spans="1:10" ht="13.5">
      <c r="A10" s="168">
        <v>3</v>
      </c>
      <c r="B10" s="167"/>
      <c r="C10" s="247"/>
      <c r="D10" s="247"/>
      <c r="E10" s="173"/>
      <c r="F10" s="248"/>
      <c r="G10" s="247"/>
      <c r="H10" s="247"/>
      <c r="I10" s="249"/>
      <c r="J10" s="76"/>
    </row>
    <row r="11" spans="1:9" ht="13.5">
      <c r="A11" s="168">
        <v>4</v>
      </c>
      <c r="B11" s="167"/>
      <c r="C11" s="250"/>
      <c r="D11" s="251"/>
      <c r="E11" s="252"/>
      <c r="F11" s="253"/>
      <c r="G11" s="254"/>
      <c r="H11" s="254"/>
      <c r="I11" s="255"/>
    </row>
    <row r="12" spans="1:9" ht="13.5">
      <c r="A12" s="168">
        <v>5</v>
      </c>
      <c r="B12" s="167"/>
      <c r="C12" s="165"/>
      <c r="D12" s="167"/>
      <c r="E12" s="167"/>
      <c r="F12" s="166"/>
      <c r="G12" s="165"/>
      <c r="H12" s="165"/>
      <c r="I12" s="164"/>
    </row>
    <row r="13" spans="1:9" ht="13.5">
      <c r="A13" s="168">
        <v>6</v>
      </c>
      <c r="B13" s="167"/>
      <c r="C13" s="256"/>
      <c r="D13" s="257"/>
      <c r="E13" s="257"/>
      <c r="F13" s="258"/>
      <c r="G13" s="259"/>
      <c r="H13" s="260"/>
      <c r="I13" s="164"/>
    </row>
    <row r="14" spans="1:9" ht="13.5">
      <c r="A14" s="168">
        <v>7</v>
      </c>
      <c r="B14" s="167"/>
      <c r="C14" s="261"/>
      <c r="D14" s="262"/>
      <c r="E14" s="262"/>
      <c r="F14" s="263"/>
      <c r="G14" s="264"/>
      <c r="H14" s="260"/>
      <c r="I14" s="164"/>
    </row>
    <row r="15" spans="1:9" ht="13.5">
      <c r="A15" s="265">
        <v>8</v>
      </c>
      <c r="B15" s="266"/>
      <c r="C15" s="267"/>
      <c r="D15" s="268"/>
      <c r="E15" s="268"/>
      <c r="F15" s="269"/>
      <c r="G15" s="270"/>
      <c r="H15" s="271"/>
      <c r="I15" s="272"/>
    </row>
    <row r="16" spans="1:9" ht="13.5">
      <c r="A16" s="650" t="s">
        <v>61</v>
      </c>
      <c r="B16" s="650"/>
      <c r="C16" s="651">
        <v>41804</v>
      </c>
      <c r="D16" s="651"/>
      <c r="E16" s="651"/>
      <c r="F16" s="651"/>
      <c r="G16" s="457" t="s">
        <v>829</v>
      </c>
      <c r="H16" s="457"/>
      <c r="I16" s="457"/>
    </row>
    <row r="17" spans="1:9" ht="13.5">
      <c r="A17" s="652" t="s">
        <v>62</v>
      </c>
      <c r="B17" s="652"/>
      <c r="C17" s="653"/>
      <c r="D17" s="653"/>
      <c r="E17" s="653"/>
      <c r="F17" s="653"/>
      <c r="G17" s="653"/>
      <c r="H17" s="653"/>
      <c r="I17" s="653"/>
    </row>
    <row r="18" spans="1:10" ht="13.5">
      <c r="A18" s="644">
        <v>41805</v>
      </c>
      <c r="B18" s="644"/>
      <c r="C18" s="645" t="s">
        <v>830</v>
      </c>
      <c r="D18" s="645"/>
      <c r="E18" s="645"/>
      <c r="F18" s="645"/>
      <c r="G18" s="645"/>
      <c r="H18" s="645"/>
      <c r="I18" s="645"/>
      <c r="J18" s="64"/>
    </row>
    <row r="19" spans="1:10" ht="13.5">
      <c r="A19" s="644" t="s">
        <v>696</v>
      </c>
      <c r="B19" s="644"/>
      <c r="C19" s="645" t="s">
        <v>831</v>
      </c>
      <c r="D19" s="645"/>
      <c r="E19" s="645"/>
      <c r="F19" s="645"/>
      <c r="G19" s="645"/>
      <c r="H19" s="645"/>
      <c r="I19" s="645"/>
      <c r="J19" s="64"/>
    </row>
    <row r="20" spans="1:10" ht="13.5">
      <c r="A20" s="644" t="s">
        <v>696</v>
      </c>
      <c r="B20" s="644"/>
      <c r="C20" s="645"/>
      <c r="D20" s="645"/>
      <c r="E20" s="645"/>
      <c r="F20" s="645"/>
      <c r="G20" s="645"/>
      <c r="H20" s="645"/>
      <c r="I20" s="645"/>
      <c r="J20" s="64"/>
    </row>
    <row r="21" spans="1:10" ht="13.5">
      <c r="A21" s="644" t="s">
        <v>696</v>
      </c>
      <c r="B21" s="644"/>
      <c r="C21" s="645"/>
      <c r="D21" s="645"/>
      <c r="E21" s="645"/>
      <c r="F21" s="645"/>
      <c r="G21" s="645"/>
      <c r="H21" s="645"/>
      <c r="I21" s="645"/>
      <c r="J21" s="64"/>
    </row>
    <row r="22" spans="1:10" ht="13.5">
      <c r="A22" s="644" t="s">
        <v>696</v>
      </c>
      <c r="B22" s="644"/>
      <c r="C22" s="645"/>
      <c r="D22" s="645"/>
      <c r="E22" s="645"/>
      <c r="F22" s="645"/>
      <c r="G22" s="645"/>
      <c r="H22" s="645"/>
      <c r="I22" s="645"/>
      <c r="J22" s="64"/>
    </row>
    <row r="23" spans="1:10" ht="13.5">
      <c r="A23" s="644" t="s">
        <v>696</v>
      </c>
      <c r="B23" s="644"/>
      <c r="C23" s="645"/>
      <c r="D23" s="645"/>
      <c r="E23" s="645"/>
      <c r="F23" s="645"/>
      <c r="G23" s="645"/>
      <c r="H23" s="645"/>
      <c r="I23" s="645"/>
      <c r="J23" s="64"/>
    </row>
    <row r="24" spans="1:10" ht="13.5">
      <c r="A24" s="644" t="s">
        <v>696</v>
      </c>
      <c r="B24" s="644"/>
      <c r="C24" s="645"/>
      <c r="D24" s="645"/>
      <c r="E24" s="645"/>
      <c r="F24" s="645"/>
      <c r="G24" s="645"/>
      <c r="H24" s="645"/>
      <c r="I24" s="645"/>
      <c r="J24" s="64"/>
    </row>
    <row r="25" spans="1:10" ht="13.5">
      <c r="A25" s="644" t="s">
        <v>696</v>
      </c>
      <c r="B25" s="644"/>
      <c r="C25" s="645"/>
      <c r="D25" s="645"/>
      <c r="E25" s="645"/>
      <c r="F25" s="645"/>
      <c r="G25" s="645"/>
      <c r="H25" s="645"/>
      <c r="I25" s="645"/>
      <c r="J25" s="64"/>
    </row>
    <row r="26" spans="1:10" ht="13.5">
      <c r="A26" s="646" t="s">
        <v>696</v>
      </c>
      <c r="B26" s="646"/>
      <c r="C26" s="647"/>
      <c r="D26" s="647"/>
      <c r="E26" s="647"/>
      <c r="F26" s="647"/>
      <c r="G26" s="647"/>
      <c r="H26" s="647"/>
      <c r="I26" s="647"/>
      <c r="J26" s="64"/>
    </row>
    <row r="27" spans="1:10" ht="13.5">
      <c r="A27" s="639" t="s">
        <v>63</v>
      </c>
      <c r="B27" s="639"/>
      <c r="C27" s="640" t="s">
        <v>64</v>
      </c>
      <c r="D27" s="640"/>
      <c r="E27" s="640"/>
      <c r="F27" s="640"/>
      <c r="G27" s="163">
        <v>41805</v>
      </c>
      <c r="H27" s="641" t="s">
        <v>832</v>
      </c>
      <c r="I27" s="641"/>
      <c r="J27" s="64"/>
    </row>
    <row r="28" spans="1:10" ht="12.75" customHeight="1">
      <c r="A28" s="639"/>
      <c r="B28" s="639"/>
      <c r="C28" s="462" t="s">
        <v>65</v>
      </c>
      <c r="D28" s="462"/>
      <c r="E28" s="462"/>
      <c r="F28" s="462"/>
      <c r="G28" s="462"/>
      <c r="H28" s="462"/>
      <c r="I28" s="462"/>
      <c r="J28" s="64"/>
    </row>
    <row r="29" spans="1:11" ht="12.75" customHeight="1">
      <c r="A29" s="642" t="s">
        <v>66</v>
      </c>
      <c r="B29" s="642"/>
      <c r="C29" s="643" t="s">
        <v>833</v>
      </c>
      <c r="D29" s="643"/>
      <c r="E29" s="643"/>
      <c r="F29" s="643"/>
      <c r="G29" s="643"/>
      <c r="H29" s="643"/>
      <c r="I29" s="643"/>
      <c r="J29" s="64"/>
      <c r="K29" s="273"/>
    </row>
    <row r="30" spans="1:10" ht="13.5">
      <c r="A30" s="77" t="s">
        <v>67</v>
      </c>
      <c r="B30" s="162"/>
      <c r="C30" s="643"/>
      <c r="D30" s="643"/>
      <c r="E30" s="643"/>
      <c r="F30" s="643"/>
      <c r="G30" s="643"/>
      <c r="H30" s="643"/>
      <c r="I30" s="643"/>
      <c r="J30" s="64"/>
    </row>
    <row r="31" spans="1:10" ht="13.5">
      <c r="A31" s="77" t="s">
        <v>68</v>
      </c>
      <c r="B31" s="162"/>
      <c r="C31" s="643"/>
      <c r="D31" s="643"/>
      <c r="E31" s="643"/>
      <c r="F31" s="643"/>
      <c r="G31" s="643"/>
      <c r="H31" s="643"/>
      <c r="I31" s="643"/>
      <c r="J31" s="64"/>
    </row>
    <row r="32" spans="1:9" ht="13.5">
      <c r="A32" s="636"/>
      <c r="B32" s="636"/>
      <c r="C32" s="643"/>
      <c r="D32" s="643"/>
      <c r="E32" s="643"/>
      <c r="F32" s="643"/>
      <c r="G32" s="643"/>
      <c r="H32" s="643"/>
      <c r="I32" s="643"/>
    </row>
    <row r="33" spans="1:9" ht="13.5">
      <c r="A33" s="636"/>
      <c r="B33" s="636"/>
      <c r="C33" s="643"/>
      <c r="D33" s="643"/>
      <c r="E33" s="643"/>
      <c r="F33" s="643"/>
      <c r="G33" s="643"/>
      <c r="H33" s="643"/>
      <c r="I33" s="643"/>
    </row>
    <row r="34" spans="1:9" ht="13.5">
      <c r="A34" s="636"/>
      <c r="B34" s="636"/>
      <c r="C34" s="643"/>
      <c r="D34" s="643"/>
      <c r="E34" s="643"/>
      <c r="F34" s="643"/>
      <c r="G34" s="643"/>
      <c r="H34" s="643"/>
      <c r="I34" s="643"/>
    </row>
    <row r="35" spans="1:9" ht="13.5">
      <c r="A35" s="636"/>
      <c r="B35" s="636"/>
      <c r="C35" s="643"/>
      <c r="D35" s="643"/>
      <c r="E35" s="643"/>
      <c r="F35" s="643"/>
      <c r="G35" s="643"/>
      <c r="H35" s="643"/>
      <c r="I35" s="643"/>
    </row>
    <row r="36" spans="1:9" ht="13.5">
      <c r="A36" s="636"/>
      <c r="B36" s="636"/>
      <c r="C36" s="643"/>
      <c r="D36" s="643"/>
      <c r="E36" s="643"/>
      <c r="F36" s="643"/>
      <c r="G36" s="643"/>
      <c r="H36" s="643"/>
      <c r="I36" s="643"/>
    </row>
    <row r="37" spans="1:9" ht="13.5">
      <c r="A37" s="636"/>
      <c r="B37" s="636"/>
      <c r="C37" s="643"/>
      <c r="D37" s="643"/>
      <c r="E37" s="643"/>
      <c r="F37" s="643"/>
      <c r="G37" s="643"/>
      <c r="H37" s="643"/>
      <c r="I37" s="643"/>
    </row>
    <row r="38" spans="1:9" ht="13.5">
      <c r="A38" s="636"/>
      <c r="B38" s="636"/>
      <c r="C38" s="643"/>
      <c r="D38" s="643"/>
      <c r="E38" s="643"/>
      <c r="F38" s="643"/>
      <c r="G38" s="643"/>
      <c r="H38" s="643"/>
      <c r="I38" s="643"/>
    </row>
    <row r="39" spans="1:9" ht="13.5">
      <c r="A39" s="636"/>
      <c r="B39" s="636"/>
      <c r="C39" s="643"/>
      <c r="D39" s="643"/>
      <c r="E39" s="643"/>
      <c r="F39" s="643"/>
      <c r="G39" s="643"/>
      <c r="H39" s="643"/>
      <c r="I39" s="643"/>
    </row>
    <row r="40" spans="1:9" ht="13.5">
      <c r="A40" s="637"/>
      <c r="B40" s="637"/>
      <c r="C40" s="638" t="s">
        <v>834</v>
      </c>
      <c r="D40" s="638"/>
      <c r="E40" s="638"/>
      <c r="F40" s="638"/>
      <c r="G40" s="638"/>
      <c r="H40" s="638"/>
      <c r="I40" s="638"/>
    </row>
    <row r="41" spans="1:9" ht="13.5">
      <c r="A41" s="467" t="s">
        <v>69</v>
      </c>
      <c r="B41" s="467"/>
      <c r="C41" s="633" t="s">
        <v>835</v>
      </c>
      <c r="D41" s="633"/>
      <c r="E41" s="633"/>
      <c r="F41" s="633"/>
      <c r="G41" s="633"/>
      <c r="H41" s="633"/>
      <c r="I41" s="633"/>
    </row>
    <row r="42" spans="1:9" ht="13.5">
      <c r="A42" s="449" t="s">
        <v>70</v>
      </c>
      <c r="B42" s="449"/>
      <c r="C42" s="634" t="s">
        <v>71</v>
      </c>
      <c r="D42" s="634"/>
      <c r="E42" s="634"/>
      <c r="F42" s="634"/>
      <c r="G42" s="634"/>
      <c r="H42" s="634"/>
      <c r="I42" s="634"/>
    </row>
    <row r="43" spans="1:9" ht="13.5">
      <c r="A43" s="471" t="s">
        <v>72</v>
      </c>
      <c r="B43" s="471"/>
      <c r="C43" s="635" t="s">
        <v>836</v>
      </c>
      <c r="D43" s="635"/>
      <c r="E43" s="635"/>
      <c r="F43" s="635"/>
      <c r="G43" s="635"/>
      <c r="H43" s="635"/>
      <c r="I43" s="635"/>
    </row>
    <row r="44" spans="1:9" ht="13.5">
      <c r="A44" s="472"/>
      <c r="B44" s="472"/>
      <c r="C44" s="630" t="s">
        <v>73</v>
      </c>
      <c r="D44" s="630"/>
      <c r="E44" s="630"/>
      <c r="F44" s="630"/>
      <c r="G44" s="630"/>
      <c r="H44" s="630"/>
      <c r="I44" s="630"/>
    </row>
    <row r="45" spans="1:9" ht="13.5">
      <c r="A45" s="472"/>
      <c r="B45" s="472"/>
      <c r="C45" s="631" t="s">
        <v>73</v>
      </c>
      <c r="D45" s="631"/>
      <c r="E45" s="631"/>
      <c r="F45" s="631"/>
      <c r="G45" s="631"/>
      <c r="H45" s="631"/>
      <c r="I45" s="631"/>
    </row>
    <row r="46" spans="1:9" ht="12.75" customHeight="1">
      <c r="A46" s="632" t="s">
        <v>74</v>
      </c>
      <c r="B46" s="632"/>
      <c r="C46" s="478" t="s">
        <v>75</v>
      </c>
      <c r="D46" s="478"/>
      <c r="E46" s="478"/>
      <c r="F46" s="478"/>
      <c r="G46" s="478"/>
      <c r="H46" s="478"/>
      <c r="I46" s="478"/>
    </row>
    <row r="47" spans="1:9" ht="13.5">
      <c r="A47" s="274"/>
      <c r="B47" s="153"/>
      <c r="C47" s="161" t="s">
        <v>76</v>
      </c>
      <c r="D47" s="160"/>
      <c r="E47" s="624" t="s">
        <v>77</v>
      </c>
      <c r="F47" s="624"/>
      <c r="G47" s="624"/>
      <c r="H47" s="159" t="s">
        <v>78</v>
      </c>
      <c r="I47" s="158" t="s">
        <v>79</v>
      </c>
    </row>
    <row r="48" spans="1:9" ht="13.5">
      <c r="A48" s="274" t="s">
        <v>42</v>
      </c>
      <c r="B48" s="153"/>
      <c r="C48" s="161" t="s">
        <v>80</v>
      </c>
      <c r="D48" s="160"/>
      <c r="E48" s="625" t="s">
        <v>81</v>
      </c>
      <c r="F48" s="625"/>
      <c r="G48" s="625"/>
      <c r="H48" s="159" t="s">
        <v>82</v>
      </c>
      <c r="I48" s="158" t="s">
        <v>83</v>
      </c>
    </row>
    <row r="49" spans="1:9" ht="13.5">
      <c r="A49" s="275"/>
      <c r="B49" s="276"/>
      <c r="C49" s="157" t="s">
        <v>817</v>
      </c>
      <c r="D49" s="156"/>
      <c r="E49" s="626" t="s">
        <v>818</v>
      </c>
      <c r="F49" s="626"/>
      <c r="G49" s="626"/>
      <c r="H49" s="155" t="s">
        <v>819</v>
      </c>
      <c r="I49" s="154" t="s">
        <v>820</v>
      </c>
    </row>
    <row r="50" spans="1:9" ht="13.5" customHeight="1">
      <c r="A50" s="627" t="s">
        <v>84</v>
      </c>
      <c r="B50" s="627"/>
      <c r="C50" s="628" t="s">
        <v>85</v>
      </c>
      <c r="D50" s="628"/>
      <c r="E50" s="628"/>
      <c r="F50" s="628"/>
      <c r="G50" s="628"/>
      <c r="H50" s="628"/>
      <c r="I50" s="628"/>
    </row>
    <row r="51" spans="1:9" ht="13.5">
      <c r="A51" s="627"/>
      <c r="B51" s="627"/>
      <c r="C51" s="629" t="s">
        <v>86</v>
      </c>
      <c r="D51" s="629"/>
      <c r="E51" s="629"/>
      <c r="F51" s="629"/>
      <c r="G51" s="629"/>
      <c r="H51" s="629"/>
      <c r="I51" s="629"/>
    </row>
    <row r="52" spans="2:9" ht="13.5" customHeight="1">
      <c r="B52" s="473" t="s">
        <v>87</v>
      </c>
      <c r="C52" s="473"/>
      <c r="D52" s="473"/>
      <c r="E52" s="474" t="s">
        <v>88</v>
      </c>
      <c r="F52" s="474"/>
      <c r="G52" s="474"/>
      <c r="H52" s="474"/>
      <c r="I52" s="78"/>
    </row>
    <row r="53" spans="2:9" ht="13.5" customHeight="1">
      <c r="B53" s="475" t="s">
        <v>89</v>
      </c>
      <c r="C53" s="475"/>
      <c r="D53" s="475"/>
      <c r="E53" s="475"/>
      <c r="F53" s="475"/>
      <c r="G53" s="475"/>
      <c r="H53" s="475"/>
      <c r="I53" s="475"/>
    </row>
    <row r="54" spans="1:6" ht="13.5">
      <c r="A54" s="60" t="s">
        <v>711</v>
      </c>
      <c r="D54" s="476" t="s">
        <v>90</v>
      </c>
      <c r="E54" s="476"/>
      <c r="F54" s="476"/>
    </row>
    <row r="60" ht="13.5">
      <c r="G60" s="59"/>
    </row>
  </sheetData>
  <sheetProtection selectLockedCells="1" selectUnlockedCells="1"/>
  <mergeCells count="78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E47:G47"/>
    <mergeCell ref="E48:G48"/>
    <mergeCell ref="E49:G49"/>
    <mergeCell ref="A50:B51"/>
    <mergeCell ref="C50:I50"/>
    <mergeCell ref="C51:I51"/>
  </mergeCells>
  <hyperlinks>
    <hyperlink ref="E48" r:id="rId1" display="kawa_1023.honn@docomo.ne.jp"/>
  </hyperlink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47" sqref="A47:IV47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444" t="s">
        <v>49</v>
      </c>
      <c r="B1" s="444"/>
      <c r="C1" s="444"/>
      <c r="D1" s="444"/>
      <c r="E1" s="444"/>
      <c r="F1" s="444"/>
      <c r="G1" s="444"/>
      <c r="H1" s="444"/>
      <c r="I1" s="444"/>
    </row>
    <row r="2" spans="1:9" ht="24">
      <c r="A2" s="445" t="s">
        <v>50</v>
      </c>
      <c r="B2" s="445"/>
      <c r="C2" s="445"/>
      <c r="D2" s="445"/>
      <c r="E2" s="446" t="s">
        <v>51</v>
      </c>
      <c r="F2" s="446"/>
      <c r="G2" s="73">
        <v>41803</v>
      </c>
      <c r="H2" s="74" t="s">
        <v>52</v>
      </c>
      <c r="I2" s="74" t="s">
        <v>114</v>
      </c>
    </row>
    <row r="3" spans="1:9" ht="13.5">
      <c r="A3" s="658" t="s">
        <v>53</v>
      </c>
      <c r="B3" s="658"/>
      <c r="C3" s="659" t="s">
        <v>710</v>
      </c>
      <c r="D3" s="659"/>
      <c r="E3" s="659"/>
      <c r="F3" s="659"/>
      <c r="G3" s="659"/>
      <c r="H3" s="659"/>
      <c r="I3" s="659"/>
    </row>
    <row r="4" spans="1:9" ht="13.5">
      <c r="A4" s="660" t="s">
        <v>11</v>
      </c>
      <c r="B4" s="660"/>
      <c r="C4" s="661" t="s">
        <v>709</v>
      </c>
      <c r="D4" s="661"/>
      <c r="E4" s="661"/>
      <c r="F4" s="661"/>
      <c r="G4" s="661"/>
      <c r="H4" s="75" t="s">
        <v>54</v>
      </c>
      <c r="I4" s="182" t="s">
        <v>708</v>
      </c>
    </row>
    <row r="5" spans="1:9" ht="13.5">
      <c r="A5" s="450" t="s">
        <v>13</v>
      </c>
      <c r="B5" s="450"/>
      <c r="C5" s="654">
        <v>41808</v>
      </c>
      <c r="D5" s="654"/>
      <c r="E5" s="654"/>
      <c r="F5" s="654"/>
      <c r="G5" s="181"/>
      <c r="H5" s="180" t="s">
        <v>55</v>
      </c>
      <c r="I5" s="179" t="s">
        <v>707</v>
      </c>
    </row>
    <row r="6" spans="1:9" ht="13.5" customHeight="1">
      <c r="A6" s="655" t="s">
        <v>56</v>
      </c>
      <c r="B6" s="648" t="s">
        <v>15</v>
      </c>
      <c r="C6" s="648" t="s">
        <v>16</v>
      </c>
      <c r="D6" s="656" t="s">
        <v>57</v>
      </c>
      <c r="E6" s="656" t="s">
        <v>58</v>
      </c>
      <c r="F6" s="657" t="s">
        <v>59</v>
      </c>
      <c r="G6" s="648" t="s">
        <v>18</v>
      </c>
      <c r="H6" s="649" t="s">
        <v>42</v>
      </c>
      <c r="I6" s="649"/>
    </row>
    <row r="7" spans="1:9" ht="13.5">
      <c r="A7" s="655"/>
      <c r="B7" s="648"/>
      <c r="C7" s="648"/>
      <c r="D7" s="656"/>
      <c r="E7" s="656"/>
      <c r="F7" s="657"/>
      <c r="G7" s="648"/>
      <c r="H7" s="178" t="s">
        <v>16</v>
      </c>
      <c r="I7" s="177" t="s">
        <v>19</v>
      </c>
    </row>
    <row r="8" spans="1:9" ht="13.5">
      <c r="A8" s="168">
        <v>1</v>
      </c>
      <c r="B8" s="167" t="s">
        <v>124</v>
      </c>
      <c r="C8" s="171" t="s">
        <v>114</v>
      </c>
      <c r="D8" s="171">
        <v>55</v>
      </c>
      <c r="E8" s="176" t="s">
        <v>47</v>
      </c>
      <c r="F8" s="175">
        <v>10</v>
      </c>
      <c r="G8" s="171" t="s">
        <v>116</v>
      </c>
      <c r="H8" s="170" t="s">
        <v>117</v>
      </c>
      <c r="I8" s="169" t="s">
        <v>118</v>
      </c>
    </row>
    <row r="9" spans="1:9" ht="13.5">
      <c r="A9" s="168">
        <v>2</v>
      </c>
      <c r="B9" s="167"/>
      <c r="C9" s="174" t="s">
        <v>273</v>
      </c>
      <c r="D9" s="173">
        <v>47</v>
      </c>
      <c r="E9" s="172" t="s">
        <v>47</v>
      </c>
      <c r="F9" s="172">
        <v>5</v>
      </c>
      <c r="G9" s="171" t="s">
        <v>272</v>
      </c>
      <c r="H9" s="170" t="s">
        <v>271</v>
      </c>
      <c r="I9" s="169" t="s">
        <v>270</v>
      </c>
    </row>
    <row r="10" spans="1:10" ht="13.5">
      <c r="A10" s="168">
        <v>3</v>
      </c>
      <c r="B10" s="167"/>
      <c r="C10" s="174" t="s">
        <v>706</v>
      </c>
      <c r="D10" s="173">
        <v>34</v>
      </c>
      <c r="E10" s="172" t="s">
        <v>47</v>
      </c>
      <c r="F10" s="172">
        <v>5</v>
      </c>
      <c r="G10" s="171" t="s">
        <v>705</v>
      </c>
      <c r="H10" s="170" t="s">
        <v>704</v>
      </c>
      <c r="I10" s="169" t="s">
        <v>703</v>
      </c>
      <c r="J10" s="76"/>
    </row>
    <row r="11" spans="1:9" ht="13.5">
      <c r="A11" s="168">
        <v>4</v>
      </c>
      <c r="B11" s="167"/>
      <c r="C11" s="174" t="s">
        <v>702</v>
      </c>
      <c r="D11" s="173">
        <v>54</v>
      </c>
      <c r="E11" s="172" t="s">
        <v>60</v>
      </c>
      <c r="F11" s="172">
        <v>3</v>
      </c>
      <c r="G11" s="171" t="s">
        <v>701</v>
      </c>
      <c r="H11" s="170" t="s">
        <v>700</v>
      </c>
      <c r="I11" s="169" t="s">
        <v>699</v>
      </c>
    </row>
    <row r="12" spans="1:9" ht="13.5">
      <c r="A12" s="168">
        <v>5</v>
      </c>
      <c r="B12" s="167"/>
      <c r="C12" s="165"/>
      <c r="D12" s="167"/>
      <c r="E12" s="167"/>
      <c r="F12" s="166"/>
      <c r="G12" s="165"/>
      <c r="H12" s="165"/>
      <c r="I12" s="164"/>
    </row>
    <row r="13" spans="1:9" ht="13.5">
      <c r="A13" s="168">
        <v>6</v>
      </c>
      <c r="B13" s="167"/>
      <c r="C13" s="165"/>
      <c r="D13" s="167"/>
      <c r="E13" s="167"/>
      <c r="F13" s="166"/>
      <c r="G13" s="165"/>
      <c r="H13" s="165"/>
      <c r="I13" s="164"/>
    </row>
    <row r="14" spans="1:9" ht="13.5">
      <c r="A14" s="168">
        <v>7</v>
      </c>
      <c r="B14" s="167"/>
      <c r="C14" s="165"/>
      <c r="D14" s="167"/>
      <c r="E14" s="167"/>
      <c r="F14" s="166"/>
      <c r="G14" s="165"/>
      <c r="H14" s="165"/>
      <c r="I14" s="164"/>
    </row>
    <row r="15" spans="1:9" ht="13.5">
      <c r="A15" s="168">
        <v>8</v>
      </c>
      <c r="B15" s="167"/>
      <c r="C15" s="165"/>
      <c r="D15" s="167"/>
      <c r="E15" s="167"/>
      <c r="F15" s="166"/>
      <c r="G15" s="165"/>
      <c r="H15" s="165"/>
      <c r="I15" s="164"/>
    </row>
    <row r="16" spans="1:9" ht="13.5">
      <c r="A16" s="650" t="s">
        <v>61</v>
      </c>
      <c r="B16" s="650"/>
      <c r="C16" s="651">
        <v>41808</v>
      </c>
      <c r="D16" s="651"/>
      <c r="E16" s="651"/>
      <c r="F16" s="651"/>
      <c r="G16" s="457" t="s">
        <v>698</v>
      </c>
      <c r="H16" s="457"/>
      <c r="I16" s="457"/>
    </row>
    <row r="17" spans="1:9" ht="13.5">
      <c r="A17" s="652" t="s">
        <v>62</v>
      </c>
      <c r="B17" s="652"/>
      <c r="C17" s="653"/>
      <c r="D17" s="653"/>
      <c r="E17" s="653"/>
      <c r="F17" s="653"/>
      <c r="G17" s="653"/>
      <c r="H17" s="653"/>
      <c r="I17" s="653"/>
    </row>
    <row r="18" spans="1:10" s="95" customFormat="1" ht="13.5">
      <c r="A18" s="669">
        <v>41808</v>
      </c>
      <c r="B18" s="669"/>
      <c r="C18" s="670" t="s">
        <v>697</v>
      </c>
      <c r="D18" s="670"/>
      <c r="E18" s="670"/>
      <c r="F18" s="670"/>
      <c r="G18" s="670"/>
      <c r="H18" s="670"/>
      <c r="I18" s="670"/>
      <c r="J18" s="96"/>
    </row>
    <row r="19" spans="1:10" ht="13.5">
      <c r="A19" s="666" t="s">
        <v>696</v>
      </c>
      <c r="B19" s="667"/>
      <c r="C19" s="662"/>
      <c r="D19" s="663"/>
      <c r="E19" s="663"/>
      <c r="F19" s="663"/>
      <c r="G19" s="663"/>
      <c r="H19" s="663"/>
      <c r="I19" s="664"/>
      <c r="J19" s="64"/>
    </row>
    <row r="20" spans="1:10" ht="13.5">
      <c r="A20" s="665" t="s">
        <v>696</v>
      </c>
      <c r="B20" s="665"/>
      <c r="C20" s="645"/>
      <c r="D20" s="645"/>
      <c r="E20" s="645"/>
      <c r="F20" s="645"/>
      <c r="G20" s="645"/>
      <c r="H20" s="645"/>
      <c r="I20" s="645"/>
      <c r="J20" s="64"/>
    </row>
    <row r="21" spans="1:10" ht="13.5">
      <c r="A21" s="666" t="s">
        <v>696</v>
      </c>
      <c r="B21" s="667"/>
      <c r="C21" s="662"/>
      <c r="D21" s="663"/>
      <c r="E21" s="663"/>
      <c r="F21" s="663"/>
      <c r="G21" s="663"/>
      <c r="H21" s="663"/>
      <c r="I21" s="664"/>
      <c r="J21" s="64"/>
    </row>
    <row r="22" spans="1:10" ht="13.5">
      <c r="A22" s="665" t="s">
        <v>696</v>
      </c>
      <c r="B22" s="665"/>
      <c r="C22" s="645"/>
      <c r="D22" s="645"/>
      <c r="E22" s="645"/>
      <c r="F22" s="645"/>
      <c r="G22" s="645"/>
      <c r="H22" s="645"/>
      <c r="I22" s="645"/>
      <c r="J22" s="64"/>
    </row>
    <row r="23" spans="1:10" ht="13.5">
      <c r="A23" s="665" t="s">
        <v>696</v>
      </c>
      <c r="B23" s="665"/>
      <c r="C23" s="645"/>
      <c r="D23" s="645"/>
      <c r="E23" s="645"/>
      <c r="F23" s="645"/>
      <c r="G23" s="645"/>
      <c r="H23" s="645"/>
      <c r="I23" s="645"/>
      <c r="J23" s="64"/>
    </row>
    <row r="24" spans="1:10" ht="13.5">
      <c r="A24" s="666" t="s">
        <v>696</v>
      </c>
      <c r="B24" s="667"/>
      <c r="C24" s="662"/>
      <c r="D24" s="663"/>
      <c r="E24" s="663"/>
      <c r="F24" s="663"/>
      <c r="G24" s="663"/>
      <c r="H24" s="663"/>
      <c r="I24" s="664"/>
      <c r="J24" s="64"/>
    </row>
    <row r="25" spans="1:10" ht="13.5">
      <c r="A25" s="665" t="s">
        <v>696</v>
      </c>
      <c r="B25" s="665"/>
      <c r="C25" s="645"/>
      <c r="D25" s="645"/>
      <c r="E25" s="645"/>
      <c r="F25" s="645"/>
      <c r="G25" s="645"/>
      <c r="H25" s="645"/>
      <c r="I25" s="645"/>
      <c r="J25" s="64"/>
    </row>
    <row r="26" spans="1:10" ht="13.5">
      <c r="A26" s="671" t="s">
        <v>696</v>
      </c>
      <c r="B26" s="671"/>
      <c r="C26" s="672"/>
      <c r="D26" s="672"/>
      <c r="E26" s="672"/>
      <c r="F26" s="672"/>
      <c r="G26" s="672"/>
      <c r="H26" s="672"/>
      <c r="I26" s="672"/>
      <c r="J26" s="64"/>
    </row>
    <row r="27" spans="1:10" ht="13.5">
      <c r="A27" s="639" t="s">
        <v>63</v>
      </c>
      <c r="B27" s="639"/>
      <c r="C27" s="640" t="s">
        <v>64</v>
      </c>
      <c r="D27" s="640"/>
      <c r="E27" s="640"/>
      <c r="F27" s="640"/>
      <c r="G27" s="163">
        <v>41808</v>
      </c>
      <c r="H27" s="641">
        <v>0.6666666666666666</v>
      </c>
      <c r="I27" s="641"/>
      <c r="J27" s="64"/>
    </row>
    <row r="28" spans="1:10" ht="13.5" customHeight="1">
      <c r="A28" s="639"/>
      <c r="B28" s="639"/>
      <c r="C28" s="462" t="s">
        <v>65</v>
      </c>
      <c r="D28" s="462"/>
      <c r="E28" s="462"/>
      <c r="F28" s="462"/>
      <c r="G28" s="462"/>
      <c r="H28" s="462"/>
      <c r="I28" s="462"/>
      <c r="J28" s="64"/>
    </row>
    <row r="29" spans="1:10" ht="15.75" customHeight="1">
      <c r="A29" s="642" t="s">
        <v>66</v>
      </c>
      <c r="B29" s="642"/>
      <c r="C29" s="643" t="s">
        <v>695</v>
      </c>
      <c r="D29" s="643"/>
      <c r="E29" s="643"/>
      <c r="F29" s="643"/>
      <c r="G29" s="643"/>
      <c r="H29" s="643"/>
      <c r="I29" s="643"/>
      <c r="J29" s="64"/>
    </row>
    <row r="30" spans="1:10" ht="13.5">
      <c r="A30" s="77" t="s">
        <v>67</v>
      </c>
      <c r="B30" s="162"/>
      <c r="C30" s="643"/>
      <c r="D30" s="643"/>
      <c r="E30" s="643"/>
      <c r="F30" s="643"/>
      <c r="G30" s="643"/>
      <c r="H30" s="643"/>
      <c r="I30" s="643"/>
      <c r="J30" s="64"/>
    </row>
    <row r="31" spans="1:10" ht="13.5">
      <c r="A31" s="77" t="s">
        <v>68</v>
      </c>
      <c r="B31" s="162"/>
      <c r="C31" s="643"/>
      <c r="D31" s="643"/>
      <c r="E31" s="643"/>
      <c r="F31" s="643"/>
      <c r="G31" s="643"/>
      <c r="H31" s="643"/>
      <c r="I31" s="643"/>
      <c r="J31" s="64"/>
    </row>
    <row r="32" spans="1:9" ht="13.5">
      <c r="A32" s="636"/>
      <c r="B32" s="636"/>
      <c r="C32" s="643"/>
      <c r="D32" s="643"/>
      <c r="E32" s="643"/>
      <c r="F32" s="643"/>
      <c r="G32" s="643"/>
      <c r="H32" s="643"/>
      <c r="I32" s="643"/>
    </row>
    <row r="33" spans="1:9" ht="13.5">
      <c r="A33" s="636"/>
      <c r="B33" s="636"/>
      <c r="C33" s="643"/>
      <c r="D33" s="643"/>
      <c r="E33" s="643"/>
      <c r="F33" s="643"/>
      <c r="G33" s="643"/>
      <c r="H33" s="643"/>
      <c r="I33" s="643"/>
    </row>
    <row r="34" spans="1:9" ht="13.5">
      <c r="A34" s="636"/>
      <c r="B34" s="636"/>
      <c r="C34" s="643"/>
      <c r="D34" s="643"/>
      <c r="E34" s="643"/>
      <c r="F34" s="643"/>
      <c r="G34" s="643"/>
      <c r="H34" s="643"/>
      <c r="I34" s="643"/>
    </row>
    <row r="35" spans="1:9" ht="13.5">
      <c r="A35" s="636"/>
      <c r="B35" s="636"/>
      <c r="C35" s="643"/>
      <c r="D35" s="643"/>
      <c r="E35" s="643"/>
      <c r="F35" s="643"/>
      <c r="G35" s="643"/>
      <c r="H35" s="643"/>
      <c r="I35" s="643"/>
    </row>
    <row r="36" spans="1:9" ht="13.5">
      <c r="A36" s="636"/>
      <c r="B36" s="636"/>
      <c r="C36" s="643"/>
      <c r="D36" s="643"/>
      <c r="E36" s="643"/>
      <c r="F36" s="643"/>
      <c r="G36" s="643"/>
      <c r="H36" s="643"/>
      <c r="I36" s="643"/>
    </row>
    <row r="37" spans="1:9" ht="13.5">
      <c r="A37" s="636"/>
      <c r="B37" s="636"/>
      <c r="C37" s="643"/>
      <c r="D37" s="643"/>
      <c r="E37" s="643"/>
      <c r="F37" s="643"/>
      <c r="G37" s="643"/>
      <c r="H37" s="643"/>
      <c r="I37" s="643"/>
    </row>
    <row r="38" spans="1:9" ht="13.5">
      <c r="A38" s="636"/>
      <c r="B38" s="636"/>
      <c r="C38" s="643"/>
      <c r="D38" s="643"/>
      <c r="E38" s="643"/>
      <c r="F38" s="643"/>
      <c r="G38" s="643"/>
      <c r="H38" s="643"/>
      <c r="I38" s="643"/>
    </row>
    <row r="39" spans="1:9" ht="13.5">
      <c r="A39" s="636"/>
      <c r="B39" s="636"/>
      <c r="C39" s="643"/>
      <c r="D39" s="643"/>
      <c r="E39" s="643"/>
      <c r="F39" s="643"/>
      <c r="G39" s="643"/>
      <c r="H39" s="643"/>
      <c r="I39" s="643"/>
    </row>
    <row r="40" spans="1:9" ht="13.5">
      <c r="A40" s="637"/>
      <c r="B40" s="637"/>
      <c r="C40" s="638" t="s">
        <v>123</v>
      </c>
      <c r="D40" s="638"/>
      <c r="E40" s="638"/>
      <c r="F40" s="638"/>
      <c r="G40" s="638"/>
      <c r="H40" s="638"/>
      <c r="I40" s="638"/>
    </row>
    <row r="41" spans="1:9" ht="13.5">
      <c r="A41" s="467" t="s">
        <v>69</v>
      </c>
      <c r="B41" s="467"/>
      <c r="C41" s="633" t="s">
        <v>694</v>
      </c>
      <c r="D41" s="633"/>
      <c r="E41" s="633"/>
      <c r="F41" s="633"/>
      <c r="G41" s="633"/>
      <c r="H41" s="633"/>
      <c r="I41" s="633"/>
    </row>
    <row r="42" spans="1:9" ht="13.5">
      <c r="A42" s="449" t="s">
        <v>70</v>
      </c>
      <c r="B42" s="449"/>
      <c r="C42" s="634" t="s">
        <v>71</v>
      </c>
      <c r="D42" s="634"/>
      <c r="E42" s="634"/>
      <c r="F42" s="634"/>
      <c r="G42" s="634"/>
      <c r="H42" s="634"/>
      <c r="I42" s="634"/>
    </row>
    <row r="43" spans="1:9" ht="13.5">
      <c r="A43" s="471" t="s">
        <v>72</v>
      </c>
      <c r="B43" s="471"/>
      <c r="C43" s="635" t="s">
        <v>693</v>
      </c>
      <c r="D43" s="635"/>
      <c r="E43" s="635"/>
      <c r="F43" s="635"/>
      <c r="G43" s="635"/>
      <c r="H43" s="635"/>
      <c r="I43" s="635"/>
    </row>
    <row r="44" spans="1:9" ht="13.5">
      <c r="A44" s="472"/>
      <c r="B44" s="472"/>
      <c r="C44" s="630" t="s">
        <v>73</v>
      </c>
      <c r="D44" s="630"/>
      <c r="E44" s="630"/>
      <c r="F44" s="630"/>
      <c r="G44" s="630"/>
      <c r="H44" s="630"/>
      <c r="I44" s="630"/>
    </row>
    <row r="45" spans="1:9" ht="13.5">
      <c r="A45" s="472"/>
      <c r="B45" s="472"/>
      <c r="C45" s="631" t="s">
        <v>73</v>
      </c>
      <c r="D45" s="631"/>
      <c r="E45" s="631"/>
      <c r="F45" s="631"/>
      <c r="G45" s="631"/>
      <c r="H45" s="631"/>
      <c r="I45" s="631"/>
    </row>
    <row r="46" spans="1:9" ht="13.5" customHeight="1">
      <c r="A46" s="632" t="s">
        <v>74</v>
      </c>
      <c r="B46" s="632"/>
      <c r="C46" s="478" t="s">
        <v>75</v>
      </c>
      <c r="D46" s="478"/>
      <c r="E46" s="478"/>
      <c r="F46" s="478"/>
      <c r="G46" s="478"/>
      <c r="H46" s="478"/>
      <c r="I46" s="478"/>
    </row>
    <row r="47" spans="1:9" ht="12" customHeight="1">
      <c r="A47" s="479" t="s">
        <v>126</v>
      </c>
      <c r="B47" s="479"/>
      <c r="C47" s="161" t="s">
        <v>76</v>
      </c>
      <c r="D47" s="160"/>
      <c r="E47" s="624" t="s">
        <v>77</v>
      </c>
      <c r="F47" s="624"/>
      <c r="G47" s="624"/>
      <c r="H47" s="159" t="s">
        <v>78</v>
      </c>
      <c r="I47" s="158" t="s">
        <v>79</v>
      </c>
    </row>
    <row r="48" spans="1:9" ht="13.5">
      <c r="A48" s="479"/>
      <c r="B48" s="479"/>
      <c r="C48" s="161" t="s">
        <v>80</v>
      </c>
      <c r="D48" s="160"/>
      <c r="E48" s="474" t="s">
        <v>81</v>
      </c>
      <c r="F48" s="474"/>
      <c r="G48" s="474"/>
      <c r="H48" s="159" t="s">
        <v>82</v>
      </c>
      <c r="I48" s="158" t="s">
        <v>83</v>
      </c>
    </row>
    <row r="49" spans="1:9" ht="13.5">
      <c r="A49" s="479"/>
      <c r="B49" s="479"/>
      <c r="C49" s="157"/>
      <c r="D49" s="156"/>
      <c r="E49" s="668"/>
      <c r="F49" s="668"/>
      <c r="G49" s="668"/>
      <c r="H49" s="155"/>
      <c r="I49" s="154"/>
    </row>
    <row r="50" spans="1:9" ht="13.5" customHeight="1">
      <c r="A50" s="627" t="s">
        <v>84</v>
      </c>
      <c r="B50" s="627"/>
      <c r="C50" s="628" t="s">
        <v>85</v>
      </c>
      <c r="D50" s="628"/>
      <c r="E50" s="628"/>
      <c r="F50" s="628"/>
      <c r="G50" s="628"/>
      <c r="H50" s="628"/>
      <c r="I50" s="628"/>
    </row>
    <row r="51" spans="1:9" ht="13.5">
      <c r="A51" s="627"/>
      <c r="B51" s="627"/>
      <c r="C51" s="629" t="s">
        <v>86</v>
      </c>
      <c r="D51" s="629"/>
      <c r="E51" s="629"/>
      <c r="F51" s="629"/>
      <c r="G51" s="629"/>
      <c r="H51" s="629"/>
      <c r="I51" s="629"/>
    </row>
    <row r="52" spans="2:9" ht="13.5" customHeight="1">
      <c r="B52" s="473" t="s">
        <v>87</v>
      </c>
      <c r="C52" s="473"/>
      <c r="D52" s="473"/>
      <c r="E52" s="474" t="s">
        <v>88</v>
      </c>
      <c r="F52" s="474"/>
      <c r="G52" s="474"/>
      <c r="H52" s="474"/>
      <c r="I52" s="78"/>
    </row>
    <row r="53" spans="2:9" ht="13.5" customHeight="1">
      <c r="B53" s="475" t="s">
        <v>89</v>
      </c>
      <c r="C53" s="475"/>
      <c r="D53" s="475"/>
      <c r="E53" s="475"/>
      <c r="F53" s="475"/>
      <c r="G53" s="475"/>
      <c r="H53" s="475"/>
      <c r="I53" s="475"/>
    </row>
    <row r="54" spans="1:6" ht="13.5">
      <c r="A54" s="60" t="s">
        <v>256</v>
      </c>
      <c r="D54" s="476" t="s">
        <v>90</v>
      </c>
      <c r="E54" s="476"/>
      <c r="F54" s="476"/>
    </row>
  </sheetData>
  <sheetProtection selectLockedCells="1" selectUnlockedCells="1"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26:B26"/>
    <mergeCell ref="C26:I26"/>
    <mergeCell ref="A27:B28"/>
    <mergeCell ref="C27:F27"/>
    <mergeCell ref="H27:I27"/>
    <mergeCell ref="C28:I28"/>
    <mergeCell ref="C20:I20"/>
    <mergeCell ref="A21:B21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B53:I53"/>
    <mergeCell ref="A46:B46"/>
    <mergeCell ref="C46:I46"/>
    <mergeCell ref="A47:B49"/>
    <mergeCell ref="E47:G47"/>
    <mergeCell ref="E48:G48"/>
    <mergeCell ref="E49:G49"/>
    <mergeCell ref="A19:B19"/>
    <mergeCell ref="C19:I19"/>
    <mergeCell ref="A23:B23"/>
    <mergeCell ref="C23:I23"/>
    <mergeCell ref="A20:B20"/>
    <mergeCell ref="A50:B51"/>
    <mergeCell ref="C50:I50"/>
    <mergeCell ref="C51:I51"/>
    <mergeCell ref="A43:B43"/>
    <mergeCell ref="C43:I43"/>
    <mergeCell ref="C21:I21"/>
    <mergeCell ref="A22:B22"/>
    <mergeCell ref="C22:I22"/>
    <mergeCell ref="D54:F54"/>
    <mergeCell ref="A25:B25"/>
    <mergeCell ref="C25:I25"/>
    <mergeCell ref="A24:B24"/>
    <mergeCell ref="C24:I24"/>
    <mergeCell ref="B52:D52"/>
    <mergeCell ref="E52:H52"/>
  </mergeCells>
  <printOptions horizontalCentered="1" verticalCentered="1"/>
  <pageMargins left="0" right="0" top="0" bottom="0" header="0.5118055555555555" footer="0.5118055555555555"/>
  <pageSetup horizontalDpi="300" verticalDpi="300" orientation="portrait" paperSize="13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">
      <selection activeCell="C6" sqref="C6:C7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>
        <v>41788</v>
      </c>
      <c r="H2" s="50" t="s">
        <v>220</v>
      </c>
      <c r="I2" s="67" t="s">
        <v>140</v>
      </c>
    </row>
    <row r="3" spans="1:9" ht="13.5">
      <c r="A3" s="292" t="s">
        <v>219</v>
      </c>
      <c r="B3" s="293"/>
      <c r="C3" s="294" t="s">
        <v>218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217</v>
      </c>
      <c r="D4" s="299"/>
      <c r="E4" s="299"/>
      <c r="F4" s="299"/>
      <c r="G4" s="300"/>
      <c r="H4" s="30" t="s">
        <v>12</v>
      </c>
      <c r="I4" s="51">
        <v>4</v>
      </c>
    </row>
    <row r="5" spans="1:9" ht="13.5">
      <c r="A5" s="301" t="s">
        <v>13</v>
      </c>
      <c r="B5" s="302"/>
      <c r="C5" s="303" t="s">
        <v>223</v>
      </c>
      <c r="D5" s="304"/>
      <c r="E5" s="304"/>
      <c r="F5" s="304"/>
      <c r="G5" s="31" t="s">
        <v>216</v>
      </c>
      <c r="H5" s="32" t="s">
        <v>14</v>
      </c>
      <c r="I5" s="54" t="s">
        <v>215</v>
      </c>
    </row>
    <row r="6" spans="1:9" ht="13.5">
      <c r="A6" s="305" t="s">
        <v>214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213</v>
      </c>
      <c r="C8" s="55" t="s">
        <v>141</v>
      </c>
      <c r="D8" s="57">
        <v>63</v>
      </c>
      <c r="E8" s="66" t="s">
        <v>60</v>
      </c>
      <c r="F8" s="66">
        <v>10</v>
      </c>
      <c r="G8" s="55" t="s">
        <v>142</v>
      </c>
      <c r="H8" s="55" t="s">
        <v>143</v>
      </c>
      <c r="I8" s="56" t="s">
        <v>82</v>
      </c>
    </row>
    <row r="9" spans="1:9" ht="13.5">
      <c r="A9" s="35">
        <v>2</v>
      </c>
      <c r="B9" s="36"/>
      <c r="C9" s="55" t="s">
        <v>212</v>
      </c>
      <c r="D9" s="57">
        <v>52</v>
      </c>
      <c r="E9" s="66" t="s">
        <v>60</v>
      </c>
      <c r="F9" s="66">
        <v>5</v>
      </c>
      <c r="G9" s="55" t="s">
        <v>211</v>
      </c>
      <c r="H9" s="55" t="s">
        <v>210</v>
      </c>
      <c r="I9" s="56" t="s">
        <v>209</v>
      </c>
    </row>
    <row r="10" spans="1:10" ht="13.5">
      <c r="A10" s="35">
        <v>3</v>
      </c>
      <c r="B10" s="36"/>
      <c r="C10" s="80" t="s">
        <v>208</v>
      </c>
      <c r="D10" s="57">
        <v>29</v>
      </c>
      <c r="E10" s="81" t="s">
        <v>204</v>
      </c>
      <c r="F10" s="81">
        <v>10</v>
      </c>
      <c r="G10" s="55" t="s">
        <v>207</v>
      </c>
      <c r="H10" s="82" t="s">
        <v>206</v>
      </c>
      <c r="I10" s="56" t="s">
        <v>205</v>
      </c>
      <c r="J10" s="65"/>
    </row>
    <row r="11" spans="1:9" ht="13.5">
      <c r="A11" s="35">
        <v>4</v>
      </c>
      <c r="B11" s="36"/>
      <c r="C11" s="80" t="s">
        <v>112</v>
      </c>
      <c r="D11" s="57">
        <v>58</v>
      </c>
      <c r="E11" s="81" t="s">
        <v>204</v>
      </c>
      <c r="F11" s="81">
        <v>10</v>
      </c>
      <c r="G11" s="55" t="s">
        <v>113</v>
      </c>
      <c r="H11" s="82" t="s">
        <v>203</v>
      </c>
      <c r="I11" s="56" t="s">
        <v>202</v>
      </c>
    </row>
    <row r="12" spans="1:9" ht="13.5">
      <c r="A12" s="35">
        <v>5</v>
      </c>
      <c r="B12" s="36"/>
      <c r="C12" s="80" t="s">
        <v>201</v>
      </c>
      <c r="D12" s="57">
        <v>69</v>
      </c>
      <c r="E12" s="81" t="s">
        <v>200</v>
      </c>
      <c r="F12" s="81">
        <v>5</v>
      </c>
      <c r="G12" s="55" t="s">
        <v>199</v>
      </c>
      <c r="H12" s="82" t="s">
        <v>198</v>
      </c>
      <c r="I12" s="56" t="s">
        <v>197</v>
      </c>
    </row>
    <row r="13" spans="1:9" ht="13.5">
      <c r="A13" s="35">
        <v>6</v>
      </c>
      <c r="B13" s="36"/>
      <c r="C13" s="80" t="s">
        <v>196</v>
      </c>
      <c r="D13" s="57">
        <v>37</v>
      </c>
      <c r="E13" s="81" t="s">
        <v>195</v>
      </c>
      <c r="F13" s="81">
        <v>5</v>
      </c>
      <c r="G13" s="55" t="s">
        <v>194</v>
      </c>
      <c r="H13" s="82" t="s">
        <v>193</v>
      </c>
      <c r="I13" s="56" t="s">
        <v>192</v>
      </c>
    </row>
    <row r="14" spans="1:9" ht="13.5">
      <c r="A14" s="35">
        <v>7</v>
      </c>
      <c r="B14" s="36"/>
      <c r="C14" s="55" t="s">
        <v>164</v>
      </c>
      <c r="D14" s="57">
        <v>65</v>
      </c>
      <c r="E14" s="66" t="s">
        <v>191</v>
      </c>
      <c r="F14" s="66">
        <v>10</v>
      </c>
      <c r="G14" s="55" t="s">
        <v>45</v>
      </c>
      <c r="H14" s="55" t="s">
        <v>44</v>
      </c>
      <c r="I14" s="56" t="s">
        <v>43</v>
      </c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41789</v>
      </c>
      <c r="D16" s="318"/>
      <c r="E16" s="318"/>
      <c r="F16" s="318"/>
      <c r="G16" s="319" t="s">
        <v>190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5">
        <v>41789</v>
      </c>
      <c r="B18" s="326"/>
      <c r="C18" s="327" t="s">
        <v>189</v>
      </c>
      <c r="D18" s="327"/>
      <c r="E18" s="327"/>
      <c r="F18" s="327"/>
      <c r="G18" s="327"/>
      <c r="H18" s="327"/>
      <c r="I18" s="328"/>
      <c r="J18" s="64"/>
    </row>
    <row r="19" spans="1:10" ht="13.5">
      <c r="A19" s="329">
        <v>41790</v>
      </c>
      <c r="B19" s="326"/>
      <c r="C19" s="327" t="s">
        <v>188</v>
      </c>
      <c r="D19" s="327"/>
      <c r="E19" s="327"/>
      <c r="F19" s="327"/>
      <c r="G19" s="327"/>
      <c r="H19" s="327"/>
      <c r="I19" s="328"/>
      <c r="J19" s="64"/>
    </row>
    <row r="20" spans="1:10" ht="13.5">
      <c r="A20" s="329">
        <v>41791</v>
      </c>
      <c r="B20" s="326"/>
      <c r="C20" s="327" t="s">
        <v>187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183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183</v>
      </c>
      <c r="B22" s="326"/>
      <c r="C22" s="327" t="s">
        <v>186</v>
      </c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183</v>
      </c>
      <c r="B23" s="326"/>
      <c r="C23" s="327" t="s">
        <v>185</v>
      </c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183</v>
      </c>
      <c r="B24" s="326"/>
      <c r="C24" s="327" t="s">
        <v>184</v>
      </c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183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183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41791</v>
      </c>
      <c r="H27" s="341">
        <v>0.8333333333333334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182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181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180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179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178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/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177</v>
      </c>
      <c r="D46" s="386"/>
      <c r="E46" s="386"/>
      <c r="F46" s="386"/>
      <c r="G46" s="386"/>
      <c r="H46" s="386"/>
      <c r="I46" s="387"/>
    </row>
    <row r="47" spans="1:9" ht="13.5">
      <c r="A47" s="393" t="s">
        <v>176</v>
      </c>
      <c r="B47" s="394"/>
      <c r="C47" s="14" t="s">
        <v>175</v>
      </c>
      <c r="D47" s="15"/>
      <c r="E47" s="397" t="s">
        <v>174</v>
      </c>
      <c r="F47" s="398"/>
      <c r="G47" s="399"/>
      <c r="H47" s="16" t="s">
        <v>173</v>
      </c>
      <c r="I47" s="17" t="s">
        <v>172</v>
      </c>
    </row>
    <row r="48" spans="1:9" ht="13.5">
      <c r="A48" s="393"/>
      <c r="B48" s="394"/>
      <c r="C48" s="14" t="s">
        <v>27</v>
      </c>
      <c r="D48" s="15"/>
      <c r="E48" s="389" t="s">
        <v>171</v>
      </c>
      <c r="F48" s="389"/>
      <c r="G48" s="389"/>
      <c r="H48" s="16" t="s">
        <v>170</v>
      </c>
      <c r="I48" s="17" t="s">
        <v>169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168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167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166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29" sqref="C29:I39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>
        <v>41809</v>
      </c>
      <c r="H2" s="50" t="s">
        <v>220</v>
      </c>
      <c r="I2" s="67" t="s">
        <v>837</v>
      </c>
    </row>
    <row r="3" spans="1:9" ht="13.5">
      <c r="A3" s="292" t="s">
        <v>219</v>
      </c>
      <c r="B3" s="293"/>
      <c r="C3" s="294" t="s">
        <v>838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839</v>
      </c>
      <c r="D4" s="299"/>
      <c r="E4" s="299"/>
      <c r="F4" s="299"/>
      <c r="G4" s="300"/>
      <c r="H4" s="30" t="s">
        <v>12</v>
      </c>
      <c r="I4" s="51" t="s">
        <v>94</v>
      </c>
    </row>
    <row r="5" spans="1:9" ht="13.5">
      <c r="A5" s="301" t="s">
        <v>13</v>
      </c>
      <c r="B5" s="302"/>
      <c r="C5" s="303">
        <v>41811</v>
      </c>
      <c r="D5" s="304"/>
      <c r="E5" s="304"/>
      <c r="F5" s="304"/>
      <c r="G5" s="31"/>
      <c r="H5" s="32" t="s">
        <v>14</v>
      </c>
      <c r="I5" s="54" t="s">
        <v>94</v>
      </c>
    </row>
    <row r="6" spans="1:9" ht="13.5">
      <c r="A6" s="305" t="s">
        <v>214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213</v>
      </c>
      <c r="C8" s="55" t="s">
        <v>840</v>
      </c>
      <c r="D8" s="57">
        <v>58</v>
      </c>
      <c r="E8" s="66" t="s">
        <v>91</v>
      </c>
      <c r="F8" s="66">
        <v>10</v>
      </c>
      <c r="G8" s="55" t="s">
        <v>841</v>
      </c>
      <c r="H8" s="55" t="s">
        <v>842</v>
      </c>
      <c r="I8" s="56" t="s">
        <v>843</v>
      </c>
    </row>
    <row r="9" spans="1:9" ht="13.5">
      <c r="A9" s="35">
        <v>2</v>
      </c>
      <c r="B9" s="36"/>
      <c r="C9" s="55" t="s">
        <v>844</v>
      </c>
      <c r="D9" s="57">
        <v>52</v>
      </c>
      <c r="E9" s="66" t="s">
        <v>47</v>
      </c>
      <c r="F9" s="66">
        <v>10</v>
      </c>
      <c r="G9" s="55" t="s">
        <v>845</v>
      </c>
      <c r="H9" s="55" t="s">
        <v>846</v>
      </c>
      <c r="I9" s="56" t="s">
        <v>847</v>
      </c>
    </row>
    <row r="10" spans="1:10" ht="13.5">
      <c r="A10" s="35">
        <v>3</v>
      </c>
      <c r="B10" s="36"/>
      <c r="C10" s="80" t="s">
        <v>848</v>
      </c>
      <c r="D10" s="57">
        <v>52</v>
      </c>
      <c r="E10" s="57" t="s">
        <v>60</v>
      </c>
      <c r="F10" s="57">
        <v>5</v>
      </c>
      <c r="G10" s="55" t="s">
        <v>849</v>
      </c>
      <c r="H10" s="82" t="s">
        <v>850</v>
      </c>
      <c r="I10" s="194" t="s">
        <v>851</v>
      </c>
      <c r="J10" s="65"/>
    </row>
    <row r="11" spans="1:9" ht="13.5">
      <c r="A11" s="35">
        <v>4</v>
      </c>
      <c r="B11" s="36"/>
      <c r="C11" s="55" t="s">
        <v>164</v>
      </c>
      <c r="D11" s="57">
        <v>66</v>
      </c>
      <c r="E11" s="66" t="s">
        <v>191</v>
      </c>
      <c r="F11" s="66">
        <v>10</v>
      </c>
      <c r="G11" s="55" t="s">
        <v>45</v>
      </c>
      <c r="H11" s="55" t="s">
        <v>44</v>
      </c>
      <c r="I11" s="56" t="s">
        <v>43</v>
      </c>
    </row>
    <row r="12" spans="1:9" ht="13.5">
      <c r="A12" s="35">
        <v>5</v>
      </c>
      <c r="B12" s="36"/>
      <c r="C12" s="80" t="s">
        <v>208</v>
      </c>
      <c r="D12" s="57">
        <v>29</v>
      </c>
      <c r="E12" s="81" t="s">
        <v>200</v>
      </c>
      <c r="F12" s="81">
        <v>10</v>
      </c>
      <c r="G12" s="55" t="s">
        <v>207</v>
      </c>
      <c r="H12" s="82" t="s">
        <v>206</v>
      </c>
      <c r="I12" s="56" t="s">
        <v>205</v>
      </c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 t="s">
        <v>852</v>
      </c>
      <c r="D16" s="318"/>
      <c r="E16" s="318"/>
      <c r="F16" s="318"/>
      <c r="G16" s="319" t="s">
        <v>853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41811</v>
      </c>
      <c r="B18" s="326"/>
      <c r="C18" s="327" t="s">
        <v>854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183</v>
      </c>
      <c r="B19" s="326"/>
      <c r="C19" s="327" t="s">
        <v>855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183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183</v>
      </c>
      <c r="B21" s="326"/>
      <c r="C21" s="327" t="s">
        <v>856</v>
      </c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183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183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183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183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183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41811</v>
      </c>
      <c r="H27" s="341">
        <v>0.8333333333333334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/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857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859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858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860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860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861</v>
      </c>
      <c r="D46" s="386"/>
      <c r="E46" s="386"/>
      <c r="F46" s="386"/>
      <c r="G46" s="386"/>
      <c r="H46" s="386"/>
      <c r="I46" s="387"/>
    </row>
    <row r="47" spans="1:9" ht="13.5">
      <c r="A47" s="393" t="s">
        <v>862</v>
      </c>
      <c r="B47" s="394"/>
      <c r="C47" s="14" t="s">
        <v>863</v>
      </c>
      <c r="D47" s="15"/>
      <c r="E47" s="397" t="s">
        <v>864</v>
      </c>
      <c r="F47" s="398"/>
      <c r="G47" s="399"/>
      <c r="H47" s="16" t="s">
        <v>865</v>
      </c>
      <c r="I47" s="17" t="s">
        <v>866</v>
      </c>
    </row>
    <row r="48" spans="1:9" ht="13.5">
      <c r="A48" s="393"/>
      <c r="B48" s="394"/>
      <c r="C48" s="14" t="s">
        <v>27</v>
      </c>
      <c r="D48" s="15"/>
      <c r="E48" s="389" t="s">
        <v>867</v>
      </c>
      <c r="F48" s="389"/>
      <c r="G48" s="389"/>
      <c r="H48" s="16" t="s">
        <v>868</v>
      </c>
      <c r="I48" s="17" t="s">
        <v>869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870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871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872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7">
      <selection activeCell="C29" sqref="C29:I29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6" width="3.625" style="58" customWidth="1"/>
    <col min="7" max="7" width="33.375" style="58" customWidth="1"/>
    <col min="8" max="8" width="15.875" style="58" customWidth="1"/>
    <col min="9" max="9" width="16.753906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158</v>
      </c>
      <c r="F2" s="291"/>
      <c r="G2" s="52">
        <v>41808</v>
      </c>
      <c r="H2" s="50" t="s">
        <v>220</v>
      </c>
      <c r="I2" s="67" t="s">
        <v>927</v>
      </c>
    </row>
    <row r="3" spans="1:9" ht="13.5">
      <c r="A3" s="292" t="s">
        <v>219</v>
      </c>
      <c r="B3" s="293"/>
      <c r="C3" s="294" t="s">
        <v>536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537</v>
      </c>
      <c r="D4" s="299"/>
      <c r="E4" s="299"/>
      <c r="F4" s="299"/>
      <c r="G4" s="300"/>
      <c r="H4" s="30" t="s">
        <v>12</v>
      </c>
      <c r="I4" s="51">
        <v>1</v>
      </c>
    </row>
    <row r="5" spans="1:9" ht="13.5">
      <c r="A5" s="301" t="s">
        <v>13</v>
      </c>
      <c r="B5" s="302"/>
      <c r="C5" s="303" t="s">
        <v>949</v>
      </c>
      <c r="D5" s="304"/>
      <c r="E5" s="304"/>
      <c r="F5" s="304"/>
      <c r="G5" s="31" t="s">
        <v>230</v>
      </c>
      <c r="H5" s="32" t="s">
        <v>14</v>
      </c>
      <c r="I5" s="54"/>
    </row>
    <row r="6" spans="1:9" ht="13.5">
      <c r="A6" s="305" t="s">
        <v>214</v>
      </c>
      <c r="B6" s="307" t="s">
        <v>15</v>
      </c>
      <c r="C6" s="307" t="s">
        <v>16</v>
      </c>
      <c r="D6" s="440" t="s">
        <v>17</v>
      </c>
      <c r="E6" s="309" t="s">
        <v>93</v>
      </c>
      <c r="F6" s="442" t="s">
        <v>92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441"/>
      <c r="E7" s="310"/>
      <c r="F7" s="443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213</v>
      </c>
      <c r="C8" s="55" t="s">
        <v>141</v>
      </c>
      <c r="D8" s="57">
        <v>63</v>
      </c>
      <c r="E8" s="66" t="s">
        <v>60</v>
      </c>
      <c r="F8" s="66">
        <v>10</v>
      </c>
      <c r="G8" s="55" t="s">
        <v>142</v>
      </c>
      <c r="H8" s="55" t="s">
        <v>143</v>
      </c>
      <c r="I8" s="56" t="s">
        <v>82</v>
      </c>
    </row>
    <row r="9" spans="1:9" ht="13.5">
      <c r="A9" s="35">
        <v>2</v>
      </c>
      <c r="B9" s="36"/>
      <c r="C9" s="55" t="s">
        <v>212</v>
      </c>
      <c r="D9" s="57">
        <v>52</v>
      </c>
      <c r="E9" s="66" t="s">
        <v>60</v>
      </c>
      <c r="F9" s="66">
        <v>5</v>
      </c>
      <c r="G9" s="55" t="s">
        <v>211</v>
      </c>
      <c r="H9" s="55" t="s">
        <v>210</v>
      </c>
      <c r="I9" s="56" t="s">
        <v>209</v>
      </c>
    </row>
    <row r="10" spans="1:10" ht="13.5">
      <c r="A10" s="35">
        <v>3</v>
      </c>
      <c r="B10" s="36"/>
      <c r="C10" s="80"/>
      <c r="D10" s="55"/>
      <c r="E10" s="81"/>
      <c r="F10" s="79"/>
      <c r="G10" s="55"/>
      <c r="H10" s="82"/>
      <c r="I10" s="56"/>
      <c r="J10" s="65"/>
    </row>
    <row r="11" spans="1:9" ht="13.5">
      <c r="A11" s="35">
        <v>4</v>
      </c>
      <c r="B11" s="36"/>
      <c r="C11" s="80"/>
      <c r="D11" s="55"/>
      <c r="E11" s="81"/>
      <c r="F11" s="79"/>
      <c r="G11" s="55"/>
      <c r="H11" s="82"/>
      <c r="I11" s="56"/>
    </row>
    <row r="12" spans="1:9" ht="13.5">
      <c r="A12" s="35">
        <v>5</v>
      </c>
      <c r="B12" s="36"/>
      <c r="C12" s="80"/>
      <c r="D12" s="55"/>
      <c r="E12" s="81"/>
      <c r="F12" s="79"/>
      <c r="G12" s="55"/>
      <c r="H12" s="82"/>
      <c r="I12" s="56"/>
    </row>
    <row r="13" spans="1:9" ht="13.5">
      <c r="A13" s="35">
        <v>6</v>
      </c>
      <c r="B13" s="36"/>
      <c r="C13" s="80"/>
      <c r="D13" s="55"/>
      <c r="E13" s="81"/>
      <c r="F13" s="79"/>
      <c r="G13" s="55"/>
      <c r="H13" s="82"/>
      <c r="I13" s="56"/>
    </row>
    <row r="14" spans="1:9" ht="13.5">
      <c r="A14" s="35">
        <v>7</v>
      </c>
      <c r="B14" s="36"/>
      <c r="C14" s="80"/>
      <c r="D14" s="55"/>
      <c r="E14" s="81"/>
      <c r="F14" s="79"/>
      <c r="G14" s="55"/>
      <c r="H14" s="82"/>
      <c r="I14" s="56"/>
    </row>
    <row r="15" spans="1:9" ht="13.5">
      <c r="A15" s="72">
        <v>8</v>
      </c>
      <c r="B15" s="71"/>
      <c r="C15" s="80"/>
      <c r="D15" s="55"/>
      <c r="E15" s="81"/>
      <c r="F15" s="79"/>
      <c r="G15" s="55"/>
      <c r="H15" s="82"/>
      <c r="I15" s="56"/>
    </row>
    <row r="16" spans="1:9" ht="13.5">
      <c r="A16" s="315" t="s">
        <v>20</v>
      </c>
      <c r="B16" s="316"/>
      <c r="C16" s="317">
        <v>41810</v>
      </c>
      <c r="D16" s="318"/>
      <c r="E16" s="318"/>
      <c r="F16" s="318"/>
      <c r="G16" s="437" t="s">
        <v>928</v>
      </c>
      <c r="H16" s="437"/>
      <c r="I16" s="438"/>
    </row>
    <row r="17" spans="1:9" ht="13.5">
      <c r="A17" s="321" t="s">
        <v>21</v>
      </c>
      <c r="B17" s="322"/>
      <c r="C17" s="439"/>
      <c r="D17" s="323"/>
      <c r="E17" s="323"/>
      <c r="F17" s="323"/>
      <c r="G17" s="323"/>
      <c r="H17" s="323"/>
      <c r="I17" s="324"/>
    </row>
    <row r="18" spans="1:10" ht="13.5">
      <c r="A18" s="329">
        <v>41810</v>
      </c>
      <c r="B18" s="326"/>
      <c r="C18" s="434" t="s">
        <v>929</v>
      </c>
      <c r="D18" s="435"/>
      <c r="E18" s="435"/>
      <c r="F18" s="435"/>
      <c r="G18" s="435"/>
      <c r="H18" s="435"/>
      <c r="I18" s="436"/>
      <c r="J18" s="64"/>
    </row>
    <row r="19" spans="1:10" ht="13.5">
      <c r="A19" s="329" t="s">
        <v>183</v>
      </c>
      <c r="B19" s="326"/>
      <c r="C19" s="434"/>
      <c r="D19" s="435"/>
      <c r="E19" s="435"/>
      <c r="F19" s="435"/>
      <c r="G19" s="435"/>
      <c r="H19" s="435"/>
      <c r="I19" s="436"/>
      <c r="J19" s="64"/>
    </row>
    <row r="20" spans="1:10" ht="13.5">
      <c r="A20" s="329">
        <v>41811</v>
      </c>
      <c r="B20" s="326"/>
      <c r="C20" s="434" t="s">
        <v>543</v>
      </c>
      <c r="D20" s="435"/>
      <c r="E20" s="435"/>
      <c r="F20" s="435"/>
      <c r="G20" s="435"/>
      <c r="H20" s="435"/>
      <c r="I20" s="436"/>
      <c r="J20" s="64"/>
    </row>
    <row r="21" spans="1:10" ht="13.5">
      <c r="A21" s="329" t="s">
        <v>183</v>
      </c>
      <c r="B21" s="326"/>
      <c r="C21" s="434" t="s">
        <v>544</v>
      </c>
      <c r="D21" s="435"/>
      <c r="E21" s="435"/>
      <c r="F21" s="435"/>
      <c r="G21" s="435"/>
      <c r="H21" s="435"/>
      <c r="I21" s="436"/>
      <c r="J21" s="64"/>
    </row>
    <row r="22" spans="1:10" ht="13.5">
      <c r="A22" s="329" t="s">
        <v>183</v>
      </c>
      <c r="B22" s="326"/>
      <c r="C22" s="434" t="s">
        <v>545</v>
      </c>
      <c r="D22" s="435"/>
      <c r="E22" s="435"/>
      <c r="F22" s="435"/>
      <c r="G22" s="435"/>
      <c r="H22" s="435"/>
      <c r="I22" s="436"/>
      <c r="J22" s="64"/>
    </row>
    <row r="23" spans="1:10" ht="13.5">
      <c r="A23" s="329" t="s">
        <v>183</v>
      </c>
      <c r="B23" s="326"/>
      <c r="C23" s="434" t="s">
        <v>546</v>
      </c>
      <c r="D23" s="435"/>
      <c r="E23" s="435"/>
      <c r="F23" s="435"/>
      <c r="G23" s="435"/>
      <c r="H23" s="435"/>
      <c r="I23" s="436"/>
      <c r="J23" s="64"/>
    </row>
    <row r="24" spans="1:10" ht="13.5">
      <c r="A24" s="329" t="s">
        <v>183</v>
      </c>
      <c r="B24" s="326"/>
      <c r="C24" s="434"/>
      <c r="D24" s="435"/>
      <c r="E24" s="435"/>
      <c r="F24" s="435"/>
      <c r="G24" s="435"/>
      <c r="H24" s="435"/>
      <c r="I24" s="436"/>
      <c r="J24" s="64"/>
    </row>
    <row r="25" spans="1:10" ht="13.5">
      <c r="A25" s="329" t="s">
        <v>183</v>
      </c>
      <c r="B25" s="326"/>
      <c r="C25" s="434"/>
      <c r="D25" s="435"/>
      <c r="E25" s="435"/>
      <c r="F25" s="435"/>
      <c r="G25" s="435"/>
      <c r="H25" s="435"/>
      <c r="I25" s="436"/>
      <c r="J25" s="64"/>
    </row>
    <row r="26" spans="1:10" ht="13.5">
      <c r="A26" s="330" t="s">
        <v>183</v>
      </c>
      <c r="B26" s="331"/>
      <c r="C26" s="422"/>
      <c r="D26" s="423"/>
      <c r="E26" s="423"/>
      <c r="F26" s="423"/>
      <c r="G26" s="423"/>
      <c r="H26" s="423"/>
      <c r="I26" s="424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41811</v>
      </c>
      <c r="H27" s="341" t="s">
        <v>549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431"/>
      <c r="D29" s="432"/>
      <c r="E29" s="432"/>
      <c r="F29" s="432"/>
      <c r="G29" s="432"/>
      <c r="H29" s="432"/>
      <c r="I29" s="433"/>
      <c r="J29" s="64"/>
    </row>
    <row r="30" spans="1:10" ht="13.5">
      <c r="A30" s="37" t="s">
        <v>24</v>
      </c>
      <c r="B30" s="38"/>
      <c r="C30" s="425" t="s">
        <v>136</v>
      </c>
      <c r="D30" s="426"/>
      <c r="E30" s="426"/>
      <c r="F30" s="426"/>
      <c r="G30" s="426"/>
      <c r="H30" s="426"/>
      <c r="I30" s="427"/>
      <c r="J30" s="64"/>
    </row>
    <row r="31" spans="1:10" ht="13.5">
      <c r="A31" s="37" t="s">
        <v>25</v>
      </c>
      <c r="B31" s="38"/>
      <c r="C31" s="425"/>
      <c r="D31" s="426"/>
      <c r="E31" s="426"/>
      <c r="F31" s="426"/>
      <c r="G31" s="426"/>
      <c r="H31" s="426"/>
      <c r="I31" s="427"/>
      <c r="J31" s="64"/>
    </row>
    <row r="32" spans="1:9" ht="13.5">
      <c r="A32" s="356"/>
      <c r="B32" s="357"/>
      <c r="C32" s="425" t="s">
        <v>550</v>
      </c>
      <c r="D32" s="426"/>
      <c r="E32" s="426"/>
      <c r="F32" s="426"/>
      <c r="G32" s="426"/>
      <c r="H32" s="426"/>
      <c r="I32" s="427"/>
    </row>
    <row r="33" spans="1:9" ht="13.5">
      <c r="A33" s="356"/>
      <c r="B33" s="357"/>
      <c r="C33" s="425"/>
      <c r="D33" s="426"/>
      <c r="E33" s="426"/>
      <c r="F33" s="426"/>
      <c r="G33" s="426"/>
      <c r="H33" s="426"/>
      <c r="I33" s="427"/>
    </row>
    <row r="34" spans="1:9" ht="13.5">
      <c r="A34" s="356"/>
      <c r="B34" s="357"/>
      <c r="C34" s="425"/>
      <c r="D34" s="426"/>
      <c r="E34" s="426"/>
      <c r="F34" s="426"/>
      <c r="G34" s="426"/>
      <c r="H34" s="426"/>
      <c r="I34" s="427"/>
    </row>
    <row r="35" spans="1:9" ht="13.5">
      <c r="A35" s="356"/>
      <c r="B35" s="357"/>
      <c r="C35" s="425"/>
      <c r="D35" s="426"/>
      <c r="E35" s="426"/>
      <c r="F35" s="426"/>
      <c r="G35" s="426"/>
      <c r="H35" s="426"/>
      <c r="I35" s="427"/>
    </row>
    <row r="36" spans="1:9" ht="13.5">
      <c r="A36" s="356"/>
      <c r="B36" s="357"/>
      <c r="C36" s="425" t="s">
        <v>930</v>
      </c>
      <c r="D36" s="426"/>
      <c r="E36" s="426"/>
      <c r="F36" s="426"/>
      <c r="G36" s="426"/>
      <c r="H36" s="426"/>
      <c r="I36" s="427"/>
    </row>
    <row r="37" spans="1:9" ht="13.5">
      <c r="A37" s="356"/>
      <c r="B37" s="357"/>
      <c r="C37" s="425"/>
      <c r="D37" s="426"/>
      <c r="E37" s="426"/>
      <c r="F37" s="426"/>
      <c r="G37" s="426"/>
      <c r="H37" s="426"/>
      <c r="I37" s="427"/>
    </row>
    <row r="38" spans="1:9" ht="13.5">
      <c r="A38" s="356"/>
      <c r="B38" s="357"/>
      <c r="C38" s="425"/>
      <c r="D38" s="426"/>
      <c r="E38" s="426"/>
      <c r="F38" s="426"/>
      <c r="G38" s="426"/>
      <c r="H38" s="426"/>
      <c r="I38" s="427"/>
    </row>
    <row r="39" spans="1:9" ht="13.5">
      <c r="A39" s="356"/>
      <c r="B39" s="357"/>
      <c r="C39" s="425"/>
      <c r="D39" s="426"/>
      <c r="E39" s="426"/>
      <c r="F39" s="426"/>
      <c r="G39" s="426"/>
      <c r="H39" s="426"/>
      <c r="I39" s="427"/>
    </row>
    <row r="40" spans="1:9" ht="13.5">
      <c r="A40" s="356"/>
      <c r="B40" s="357"/>
      <c r="C40" s="425"/>
      <c r="D40" s="426"/>
      <c r="E40" s="426"/>
      <c r="F40" s="426"/>
      <c r="G40" s="426"/>
      <c r="H40" s="426"/>
      <c r="I40" s="427"/>
    </row>
    <row r="41" spans="1:9" ht="13.5">
      <c r="A41" s="356"/>
      <c r="B41" s="357"/>
      <c r="C41" s="428"/>
      <c r="D41" s="429"/>
      <c r="E41" s="429"/>
      <c r="F41" s="429"/>
      <c r="G41" s="429"/>
      <c r="H41" s="429"/>
      <c r="I41" s="430"/>
    </row>
    <row r="42" spans="1:9" ht="13.5">
      <c r="A42" s="358"/>
      <c r="B42" s="359"/>
      <c r="C42" s="422" t="s">
        <v>931</v>
      </c>
      <c r="D42" s="423"/>
      <c r="E42" s="423"/>
      <c r="F42" s="423"/>
      <c r="G42" s="423"/>
      <c r="H42" s="423"/>
      <c r="I42" s="424"/>
    </row>
    <row r="43" spans="1:9" ht="13.5">
      <c r="A43" s="345" t="s">
        <v>33</v>
      </c>
      <c r="B43" s="363"/>
      <c r="C43" s="364" t="s">
        <v>932</v>
      </c>
      <c r="D43" s="365"/>
      <c r="E43" s="365"/>
      <c r="F43" s="365"/>
      <c r="G43" s="365"/>
      <c r="H43" s="365"/>
      <c r="I43" s="366"/>
    </row>
    <row r="44" spans="1:9" ht="13.5">
      <c r="A44" s="315" t="s">
        <v>34</v>
      </c>
      <c r="B44" s="367"/>
      <c r="C44" s="368" t="s">
        <v>933</v>
      </c>
      <c r="D44" s="369"/>
      <c r="E44" s="369"/>
      <c r="F44" s="369"/>
      <c r="G44" s="369"/>
      <c r="H44" s="369"/>
      <c r="I44" s="370"/>
    </row>
    <row r="45" spans="1:9" ht="13.5">
      <c r="A45" s="371" t="s">
        <v>26</v>
      </c>
      <c r="B45" s="372"/>
      <c r="C45" s="373" t="s">
        <v>934</v>
      </c>
      <c r="D45" s="374"/>
      <c r="E45" s="374"/>
      <c r="F45" s="374"/>
      <c r="G45" s="374"/>
      <c r="H45" s="374"/>
      <c r="I45" s="375"/>
    </row>
    <row r="46" spans="1:9" ht="13.5">
      <c r="A46" s="356"/>
      <c r="B46" s="379"/>
      <c r="C46" s="126" t="s">
        <v>935</v>
      </c>
      <c r="D46" s="127"/>
      <c r="E46" s="127"/>
      <c r="F46" s="127"/>
      <c r="G46" s="127"/>
      <c r="H46" s="127"/>
      <c r="I46" s="128"/>
    </row>
    <row r="47" spans="1:9" ht="13.5">
      <c r="A47" s="356"/>
      <c r="B47" s="379"/>
      <c r="C47" s="381" t="s">
        <v>936</v>
      </c>
      <c r="D47" s="382"/>
      <c r="E47" s="382"/>
      <c r="F47" s="382"/>
      <c r="G47" s="382"/>
      <c r="H47" s="382"/>
      <c r="I47" s="383"/>
    </row>
    <row r="48" spans="1:9" ht="13.5">
      <c r="A48" s="384" t="s">
        <v>31</v>
      </c>
      <c r="B48" s="385"/>
      <c r="C48" s="386" t="s">
        <v>937</v>
      </c>
      <c r="D48" s="386"/>
      <c r="E48" s="386"/>
      <c r="F48" s="386"/>
      <c r="G48" s="386"/>
      <c r="H48" s="386"/>
      <c r="I48" s="387"/>
    </row>
    <row r="49" spans="1:9" ht="13.5" customHeight="1">
      <c r="A49" s="393" t="s">
        <v>938</v>
      </c>
      <c r="B49" s="394"/>
      <c r="C49" s="14" t="s">
        <v>939</v>
      </c>
      <c r="D49" s="15"/>
      <c r="E49" s="397" t="s">
        <v>940</v>
      </c>
      <c r="F49" s="398"/>
      <c r="G49" s="399"/>
      <c r="H49" s="16" t="s">
        <v>941</v>
      </c>
      <c r="I49" s="17" t="s">
        <v>942</v>
      </c>
    </row>
    <row r="50" spans="1:9" ht="13.5">
      <c r="A50" s="393"/>
      <c r="B50" s="394"/>
      <c r="C50" s="14" t="s">
        <v>27</v>
      </c>
      <c r="D50" s="15"/>
      <c r="E50" s="389" t="s">
        <v>943</v>
      </c>
      <c r="F50" s="389"/>
      <c r="G50" s="389"/>
      <c r="H50" s="16" t="s">
        <v>944</v>
      </c>
      <c r="I50" s="17" t="s">
        <v>945</v>
      </c>
    </row>
    <row r="51" spans="1:9" ht="13.5">
      <c r="A51" s="395"/>
      <c r="B51" s="396"/>
      <c r="C51" s="18"/>
      <c r="D51" s="63"/>
      <c r="E51" s="400"/>
      <c r="F51" s="401"/>
      <c r="G51" s="402"/>
      <c r="H51" s="62"/>
      <c r="I51" s="61"/>
    </row>
    <row r="52" spans="1:9" ht="13.5">
      <c r="A52" s="403" t="s">
        <v>28</v>
      </c>
      <c r="B52" s="404"/>
      <c r="C52" s="407" t="s">
        <v>946</v>
      </c>
      <c r="D52" s="408"/>
      <c r="E52" s="408"/>
      <c r="F52" s="408"/>
      <c r="G52" s="408"/>
      <c r="H52" s="408"/>
      <c r="I52" s="409"/>
    </row>
    <row r="53" spans="1:9" ht="13.5" customHeight="1">
      <c r="A53" s="405"/>
      <c r="B53" s="406"/>
      <c r="C53" s="376" t="s">
        <v>947</v>
      </c>
      <c r="D53" s="377"/>
      <c r="E53" s="377"/>
      <c r="F53" s="377"/>
      <c r="G53" s="377"/>
      <c r="H53" s="377"/>
      <c r="I53" s="378"/>
    </row>
    <row r="54" spans="2:9" ht="13.5">
      <c r="B54" s="388" t="s">
        <v>29</v>
      </c>
      <c r="C54" s="388"/>
      <c r="D54" s="388"/>
      <c r="E54" s="389" t="s">
        <v>948</v>
      </c>
      <c r="F54" s="389"/>
      <c r="G54" s="389"/>
      <c r="H54" s="389"/>
      <c r="I54" s="39"/>
    </row>
    <row r="55" spans="2:9" ht="13.5" customHeight="1">
      <c r="B55" s="390" t="s">
        <v>30</v>
      </c>
      <c r="C55" s="391"/>
      <c r="D55" s="391"/>
      <c r="E55" s="391"/>
      <c r="F55" s="391"/>
      <c r="G55" s="391"/>
      <c r="H55" s="391"/>
      <c r="I55" s="391"/>
    </row>
    <row r="56" spans="1:6" ht="13.5" customHeight="1">
      <c r="A56" s="60" t="s">
        <v>46</v>
      </c>
      <c r="D56" s="392" t="s">
        <v>37</v>
      </c>
      <c r="E56" s="392"/>
      <c r="F56" s="392"/>
    </row>
    <row r="57" spans="1:6" ht="13.5">
      <c r="A57" s="60"/>
      <c r="D57" s="392"/>
      <c r="E57" s="392"/>
      <c r="F57" s="392"/>
    </row>
    <row r="63" ht="13.5">
      <c r="G63" s="59"/>
    </row>
  </sheetData>
  <sheetProtection/>
  <mergeCells count="93">
    <mergeCell ref="B54:D54"/>
    <mergeCell ref="E54:H54"/>
    <mergeCell ref="B55:I55"/>
    <mergeCell ref="D56:F56"/>
    <mergeCell ref="D57:F57"/>
    <mergeCell ref="A49:B51"/>
    <mergeCell ref="E49:G49"/>
    <mergeCell ref="E50:G50"/>
    <mergeCell ref="E51:G51"/>
    <mergeCell ref="A52:B53"/>
    <mergeCell ref="C52:I52"/>
    <mergeCell ref="C53:I53"/>
    <mergeCell ref="A45:B45"/>
    <mergeCell ref="C45:I45"/>
    <mergeCell ref="A46:B46"/>
    <mergeCell ref="A47:B47"/>
    <mergeCell ref="C47:I47"/>
    <mergeCell ref="A48:B48"/>
    <mergeCell ref="C48:I48"/>
    <mergeCell ref="A42:B42"/>
    <mergeCell ref="C42:I42"/>
    <mergeCell ref="A43:B43"/>
    <mergeCell ref="C43:I43"/>
    <mergeCell ref="A44:B44"/>
    <mergeCell ref="C44:I44"/>
    <mergeCell ref="A39:B39"/>
    <mergeCell ref="C39:I39"/>
    <mergeCell ref="A40:B40"/>
    <mergeCell ref="C40:I40"/>
    <mergeCell ref="A41:B41"/>
    <mergeCell ref="C41:I41"/>
    <mergeCell ref="A36:B36"/>
    <mergeCell ref="C36:I36"/>
    <mergeCell ref="A37:B37"/>
    <mergeCell ref="C37:I37"/>
    <mergeCell ref="A38:B38"/>
    <mergeCell ref="C38:I38"/>
    <mergeCell ref="A33:B33"/>
    <mergeCell ref="C33:I33"/>
    <mergeCell ref="A34:B34"/>
    <mergeCell ref="C34:I34"/>
    <mergeCell ref="A35:B35"/>
    <mergeCell ref="C35:I35"/>
    <mergeCell ref="A29:B29"/>
    <mergeCell ref="C29:I29"/>
    <mergeCell ref="C30:I30"/>
    <mergeCell ref="C31:I31"/>
    <mergeCell ref="A32:B32"/>
    <mergeCell ref="C32:I32"/>
    <mergeCell ref="A26:B26"/>
    <mergeCell ref="C26:I26"/>
    <mergeCell ref="A27:B28"/>
    <mergeCell ref="C27:F27"/>
    <mergeCell ref="H27:I27"/>
    <mergeCell ref="C28:I28"/>
    <mergeCell ref="A24:B24"/>
    <mergeCell ref="C24:I24"/>
    <mergeCell ref="A25:B25"/>
    <mergeCell ref="C25:I25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 t="s">
        <v>889</v>
      </c>
      <c r="H2" s="50" t="s">
        <v>220</v>
      </c>
      <c r="I2" s="67" t="s">
        <v>466</v>
      </c>
    </row>
    <row r="3" spans="1:9" ht="13.5">
      <c r="A3" s="292" t="s">
        <v>219</v>
      </c>
      <c r="B3" s="293"/>
      <c r="C3" s="294" t="s">
        <v>890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891</v>
      </c>
      <c r="D4" s="299"/>
      <c r="E4" s="299"/>
      <c r="F4" s="299"/>
      <c r="G4" s="300"/>
      <c r="H4" s="30" t="s">
        <v>12</v>
      </c>
      <c r="I4" s="51"/>
    </row>
    <row r="5" spans="1:9" ht="13.5">
      <c r="A5" s="301" t="s">
        <v>13</v>
      </c>
      <c r="B5" s="302"/>
      <c r="C5" s="303" t="s">
        <v>892</v>
      </c>
      <c r="D5" s="304"/>
      <c r="E5" s="304"/>
      <c r="F5" s="304"/>
      <c r="G5" s="31"/>
      <c r="H5" s="32" t="s">
        <v>14</v>
      </c>
      <c r="I5" s="54"/>
    </row>
    <row r="6" spans="1:9" ht="13.5">
      <c r="A6" s="305" t="s">
        <v>214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472</v>
      </c>
      <c r="C8" s="80" t="s">
        <v>201</v>
      </c>
      <c r="D8" s="57">
        <v>69</v>
      </c>
      <c r="E8" s="81" t="s">
        <v>200</v>
      </c>
      <c r="F8" s="81">
        <v>5</v>
      </c>
      <c r="G8" s="55" t="s">
        <v>199</v>
      </c>
      <c r="H8" s="82" t="s">
        <v>198</v>
      </c>
      <c r="I8" s="56" t="s">
        <v>197</v>
      </c>
    </row>
    <row r="9" ht="13.5">
      <c r="A9" s="35">
        <v>2</v>
      </c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41811</v>
      </c>
      <c r="D16" s="318"/>
      <c r="E16" s="318"/>
      <c r="F16" s="318"/>
      <c r="G16" s="319" t="s">
        <v>893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41811</v>
      </c>
      <c r="B18" s="326"/>
      <c r="C18" s="327" t="s">
        <v>894</v>
      </c>
      <c r="D18" s="327"/>
      <c r="E18" s="327"/>
      <c r="F18" s="327"/>
      <c r="G18" s="327"/>
      <c r="H18" s="327"/>
      <c r="I18" s="328"/>
      <c r="J18" s="64"/>
    </row>
    <row r="19" spans="1:10" ht="13.5">
      <c r="A19" s="329">
        <v>41812</v>
      </c>
      <c r="B19" s="326"/>
      <c r="C19" s="327" t="s">
        <v>895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183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183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183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183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183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183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183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41812</v>
      </c>
      <c r="H27" s="341">
        <v>0.75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896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/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490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491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492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317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317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177</v>
      </c>
      <c r="D46" s="386"/>
      <c r="E46" s="386"/>
      <c r="F46" s="386"/>
      <c r="G46" s="386"/>
      <c r="H46" s="386"/>
      <c r="I46" s="387"/>
    </row>
    <row r="47" spans="1:9" ht="13.5">
      <c r="A47" s="393" t="s">
        <v>176</v>
      </c>
      <c r="B47" s="394"/>
      <c r="C47" s="14" t="s">
        <v>175</v>
      </c>
      <c r="D47" s="15"/>
      <c r="E47" s="397" t="s">
        <v>174</v>
      </c>
      <c r="F47" s="398"/>
      <c r="G47" s="399"/>
      <c r="H47" s="16" t="s">
        <v>173</v>
      </c>
      <c r="I47" s="17" t="s">
        <v>172</v>
      </c>
    </row>
    <row r="48" spans="1:9" ht="13.5">
      <c r="A48" s="393"/>
      <c r="B48" s="394"/>
      <c r="C48" s="14" t="s">
        <v>27</v>
      </c>
      <c r="D48" s="15"/>
      <c r="E48" s="389" t="s">
        <v>171</v>
      </c>
      <c r="F48" s="389"/>
      <c r="G48" s="389"/>
      <c r="H48" s="16" t="s">
        <v>170</v>
      </c>
      <c r="I48" s="17" t="s">
        <v>169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168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167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166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330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7">
      <selection activeCell="C29" sqref="C29:I29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6" width="3.625" style="58" customWidth="1"/>
    <col min="7" max="7" width="39.00390625" style="58" customWidth="1"/>
    <col min="8" max="8" width="15.875" style="58" customWidth="1"/>
    <col min="9" max="9" width="16.75390625" style="58" customWidth="1"/>
    <col min="10" max="16384" width="9.125" style="58" customWidth="1"/>
  </cols>
  <sheetData>
    <row r="1" spans="1:9" ht="13.5">
      <c r="A1" s="289" t="s">
        <v>985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984</v>
      </c>
      <c r="B2" s="290"/>
      <c r="C2" s="290"/>
      <c r="D2" s="290"/>
      <c r="E2" s="291" t="s">
        <v>158</v>
      </c>
      <c r="F2" s="291"/>
      <c r="G2" s="52">
        <v>41810</v>
      </c>
      <c r="H2" s="50" t="s">
        <v>983</v>
      </c>
      <c r="I2" s="50" t="s">
        <v>127</v>
      </c>
    </row>
    <row r="3" spans="1:9" ht="13.5">
      <c r="A3" s="292" t="s">
        <v>982</v>
      </c>
      <c r="B3" s="293"/>
      <c r="C3" s="294" t="s">
        <v>888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981</v>
      </c>
      <c r="D4" s="299"/>
      <c r="E4" s="299"/>
      <c r="F4" s="299"/>
      <c r="G4" s="300"/>
      <c r="H4" s="30" t="s">
        <v>12</v>
      </c>
      <c r="I4" s="51">
        <v>2</v>
      </c>
    </row>
    <row r="5" spans="1:9" ht="13.5">
      <c r="A5" s="301" t="s">
        <v>13</v>
      </c>
      <c r="B5" s="302"/>
      <c r="C5" s="303">
        <v>41815</v>
      </c>
      <c r="D5" s="304"/>
      <c r="E5" s="304"/>
      <c r="F5" s="304"/>
      <c r="G5" s="31" t="s">
        <v>887</v>
      </c>
      <c r="H5" s="32" t="s">
        <v>14</v>
      </c>
      <c r="I5" s="54" t="s">
        <v>94</v>
      </c>
    </row>
    <row r="6" spans="1:9" ht="13.5">
      <c r="A6" s="305" t="s">
        <v>980</v>
      </c>
      <c r="B6" s="307" t="s">
        <v>15</v>
      </c>
      <c r="C6" s="307" t="s">
        <v>16</v>
      </c>
      <c r="D6" s="440" t="s">
        <v>17</v>
      </c>
      <c r="E6" s="309" t="s">
        <v>93</v>
      </c>
      <c r="F6" s="442" t="s">
        <v>92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441"/>
      <c r="E7" s="310"/>
      <c r="F7" s="443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979</v>
      </c>
      <c r="C8" s="278" t="s">
        <v>128</v>
      </c>
      <c r="D8" s="281">
        <v>53</v>
      </c>
      <c r="E8" s="281" t="s">
        <v>47</v>
      </c>
      <c r="F8" s="279">
        <v>10</v>
      </c>
      <c r="G8" s="278" t="s">
        <v>129</v>
      </c>
      <c r="H8" s="278" t="s">
        <v>130</v>
      </c>
      <c r="I8" s="277" t="s">
        <v>131</v>
      </c>
    </row>
    <row r="9" spans="1:9" ht="13.5">
      <c r="A9" s="35">
        <v>2</v>
      </c>
      <c r="B9" s="36"/>
      <c r="C9" s="282" t="s">
        <v>978</v>
      </c>
      <c r="D9" s="281">
        <v>37</v>
      </c>
      <c r="E9" s="280" t="s">
        <v>973</v>
      </c>
      <c r="F9" s="280">
        <v>5</v>
      </c>
      <c r="G9" s="278" t="s">
        <v>977</v>
      </c>
      <c r="H9" s="114" t="s">
        <v>976</v>
      </c>
      <c r="I9" s="277" t="s">
        <v>975</v>
      </c>
    </row>
    <row r="10" spans="1:10" ht="13.5">
      <c r="A10" s="35">
        <v>3</v>
      </c>
      <c r="B10" s="36"/>
      <c r="C10" s="282" t="s">
        <v>974</v>
      </c>
      <c r="D10" s="281">
        <v>48</v>
      </c>
      <c r="E10" s="280" t="s">
        <v>973</v>
      </c>
      <c r="F10" s="280">
        <v>5</v>
      </c>
      <c r="G10" s="278" t="s">
        <v>972</v>
      </c>
      <c r="H10" s="114" t="s">
        <v>971</v>
      </c>
      <c r="I10" s="277" t="s">
        <v>970</v>
      </c>
      <c r="J10" s="65"/>
    </row>
    <row r="11" spans="1:9" ht="13.5">
      <c r="A11" s="35">
        <v>4</v>
      </c>
      <c r="B11" s="36"/>
      <c r="C11" s="282" t="s">
        <v>706</v>
      </c>
      <c r="D11" s="281">
        <v>34</v>
      </c>
      <c r="E11" s="280" t="s">
        <v>47</v>
      </c>
      <c r="F11" s="279">
        <v>5</v>
      </c>
      <c r="G11" s="278" t="s">
        <v>705</v>
      </c>
      <c r="H11" s="114" t="s">
        <v>704</v>
      </c>
      <c r="I11" s="277" t="s">
        <v>703</v>
      </c>
    </row>
    <row r="12" spans="1:9" ht="13.5">
      <c r="A12" s="35">
        <v>5</v>
      </c>
      <c r="B12" s="36"/>
      <c r="C12" s="282" t="s">
        <v>702</v>
      </c>
      <c r="D12" s="281">
        <v>54</v>
      </c>
      <c r="E12" s="280" t="s">
        <v>969</v>
      </c>
      <c r="F12" s="279">
        <v>5</v>
      </c>
      <c r="G12" s="278" t="s">
        <v>701</v>
      </c>
      <c r="H12" s="114" t="s">
        <v>700</v>
      </c>
      <c r="I12" s="277" t="s">
        <v>699</v>
      </c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41815</v>
      </c>
      <c r="D16" s="318"/>
      <c r="E16" s="318"/>
      <c r="F16" s="318"/>
      <c r="G16" s="437" t="s">
        <v>886</v>
      </c>
      <c r="H16" s="437"/>
      <c r="I16" s="438"/>
    </row>
    <row r="17" spans="1:9" ht="13.5">
      <c r="A17" s="321" t="s">
        <v>21</v>
      </c>
      <c r="B17" s="322"/>
      <c r="C17" s="439"/>
      <c r="D17" s="323"/>
      <c r="E17" s="323"/>
      <c r="F17" s="323"/>
      <c r="G17" s="323"/>
      <c r="H17" s="323"/>
      <c r="I17" s="324"/>
    </row>
    <row r="18" spans="1:10" ht="13.5">
      <c r="A18" s="329" t="s">
        <v>968</v>
      </c>
      <c r="B18" s="326"/>
      <c r="C18" s="434" t="s">
        <v>885</v>
      </c>
      <c r="D18" s="435"/>
      <c r="E18" s="435"/>
      <c r="F18" s="435"/>
      <c r="G18" s="435"/>
      <c r="H18" s="435"/>
      <c r="I18" s="436"/>
      <c r="J18" s="64"/>
    </row>
    <row r="19" spans="1:10" ht="13.5">
      <c r="A19" s="329" t="s">
        <v>968</v>
      </c>
      <c r="B19" s="326"/>
      <c r="C19" s="434"/>
      <c r="D19" s="435"/>
      <c r="E19" s="435"/>
      <c r="F19" s="435"/>
      <c r="G19" s="435"/>
      <c r="H19" s="435"/>
      <c r="I19" s="436"/>
      <c r="J19" s="64"/>
    </row>
    <row r="20" spans="1:10" ht="13.5">
      <c r="A20" s="329" t="s">
        <v>968</v>
      </c>
      <c r="B20" s="326"/>
      <c r="C20" s="434" t="s">
        <v>884</v>
      </c>
      <c r="D20" s="435"/>
      <c r="E20" s="435"/>
      <c r="F20" s="435"/>
      <c r="G20" s="435"/>
      <c r="H20" s="435"/>
      <c r="I20" s="436"/>
      <c r="J20" s="64"/>
    </row>
    <row r="21" spans="1:10" ht="13.5">
      <c r="A21" s="329" t="s">
        <v>968</v>
      </c>
      <c r="B21" s="326"/>
      <c r="C21" s="434"/>
      <c r="D21" s="435"/>
      <c r="E21" s="435"/>
      <c r="F21" s="435"/>
      <c r="G21" s="435"/>
      <c r="H21" s="435"/>
      <c r="I21" s="436"/>
      <c r="J21" s="64"/>
    </row>
    <row r="22" spans="1:10" ht="13.5">
      <c r="A22" s="329" t="s">
        <v>968</v>
      </c>
      <c r="B22" s="326"/>
      <c r="C22" s="434"/>
      <c r="D22" s="435"/>
      <c r="E22" s="435"/>
      <c r="F22" s="435"/>
      <c r="G22" s="435"/>
      <c r="H22" s="435"/>
      <c r="I22" s="436"/>
      <c r="J22" s="64"/>
    </row>
    <row r="23" spans="1:10" ht="13.5">
      <c r="A23" s="329" t="s">
        <v>968</v>
      </c>
      <c r="B23" s="326"/>
      <c r="C23" s="434"/>
      <c r="D23" s="435"/>
      <c r="E23" s="435"/>
      <c r="F23" s="435"/>
      <c r="G23" s="435"/>
      <c r="H23" s="435"/>
      <c r="I23" s="436"/>
      <c r="J23" s="64"/>
    </row>
    <row r="24" spans="1:10" ht="13.5">
      <c r="A24" s="329" t="s">
        <v>968</v>
      </c>
      <c r="B24" s="326"/>
      <c r="C24" s="434" t="s">
        <v>883</v>
      </c>
      <c r="D24" s="435"/>
      <c r="E24" s="435"/>
      <c r="F24" s="435"/>
      <c r="G24" s="435"/>
      <c r="H24" s="435"/>
      <c r="I24" s="436"/>
      <c r="J24" s="64"/>
    </row>
    <row r="25" spans="1:10" ht="13.5">
      <c r="A25" s="329" t="s">
        <v>967</v>
      </c>
      <c r="B25" s="326"/>
      <c r="C25" s="434"/>
      <c r="D25" s="435"/>
      <c r="E25" s="435"/>
      <c r="F25" s="435"/>
      <c r="G25" s="435"/>
      <c r="H25" s="435"/>
      <c r="I25" s="436"/>
      <c r="J25" s="64"/>
    </row>
    <row r="26" spans="1:10" ht="13.5">
      <c r="A26" s="330" t="s">
        <v>967</v>
      </c>
      <c r="B26" s="331"/>
      <c r="C26" s="422"/>
      <c r="D26" s="423"/>
      <c r="E26" s="423"/>
      <c r="F26" s="423"/>
      <c r="G26" s="423"/>
      <c r="H26" s="423"/>
      <c r="I26" s="424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41815</v>
      </c>
      <c r="H27" s="341" t="s">
        <v>882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431"/>
      <c r="D29" s="432"/>
      <c r="E29" s="432"/>
      <c r="F29" s="432"/>
      <c r="G29" s="432"/>
      <c r="H29" s="432"/>
      <c r="I29" s="433"/>
      <c r="J29" s="64"/>
    </row>
    <row r="30" spans="1:10" ht="13.5">
      <c r="A30" s="37" t="s">
        <v>24</v>
      </c>
      <c r="B30" s="38"/>
      <c r="C30" s="425" t="s">
        <v>881</v>
      </c>
      <c r="D30" s="426"/>
      <c r="E30" s="426"/>
      <c r="F30" s="426"/>
      <c r="G30" s="426"/>
      <c r="H30" s="426"/>
      <c r="I30" s="427"/>
      <c r="J30" s="64"/>
    </row>
    <row r="31" spans="1:10" ht="13.5">
      <c r="A31" s="37" t="s">
        <v>25</v>
      </c>
      <c r="B31" s="38"/>
      <c r="C31" s="425" t="s">
        <v>880</v>
      </c>
      <c r="D31" s="426"/>
      <c r="E31" s="426"/>
      <c r="F31" s="426"/>
      <c r="G31" s="426"/>
      <c r="H31" s="426"/>
      <c r="I31" s="427"/>
      <c r="J31" s="64"/>
    </row>
    <row r="32" spans="1:9" ht="13.5">
      <c r="A32" s="356"/>
      <c r="B32" s="357"/>
      <c r="C32" s="425" t="s">
        <v>966</v>
      </c>
      <c r="D32" s="426"/>
      <c r="E32" s="426"/>
      <c r="F32" s="426"/>
      <c r="G32" s="426"/>
      <c r="H32" s="426"/>
      <c r="I32" s="427"/>
    </row>
    <row r="33" spans="1:9" ht="13.5">
      <c r="A33" s="356"/>
      <c r="B33" s="357"/>
      <c r="C33" s="425" t="s">
        <v>879</v>
      </c>
      <c r="D33" s="426"/>
      <c r="E33" s="426"/>
      <c r="F33" s="426"/>
      <c r="G33" s="426"/>
      <c r="H33" s="426"/>
      <c r="I33" s="427"/>
    </row>
    <row r="34" spans="1:9" ht="13.5">
      <c r="A34" s="356"/>
      <c r="B34" s="357"/>
      <c r="C34" s="425" t="s">
        <v>878</v>
      </c>
      <c r="D34" s="426"/>
      <c r="E34" s="426"/>
      <c r="F34" s="426"/>
      <c r="G34" s="426"/>
      <c r="H34" s="426"/>
      <c r="I34" s="427"/>
    </row>
    <row r="35" spans="1:9" ht="13.5">
      <c r="A35" s="356"/>
      <c r="B35" s="357"/>
      <c r="C35" s="425" t="s">
        <v>877</v>
      </c>
      <c r="D35" s="426"/>
      <c r="E35" s="426"/>
      <c r="F35" s="426"/>
      <c r="G35" s="426"/>
      <c r="H35" s="426"/>
      <c r="I35" s="427"/>
    </row>
    <row r="36" spans="1:9" ht="13.5">
      <c r="A36" s="356"/>
      <c r="B36" s="357"/>
      <c r="C36" s="425" t="s">
        <v>876</v>
      </c>
      <c r="D36" s="426"/>
      <c r="E36" s="426"/>
      <c r="F36" s="426"/>
      <c r="G36" s="426"/>
      <c r="H36" s="426"/>
      <c r="I36" s="427"/>
    </row>
    <row r="37" spans="1:9" ht="13.5">
      <c r="A37" s="356"/>
      <c r="B37" s="357"/>
      <c r="C37" s="425" t="s">
        <v>875</v>
      </c>
      <c r="D37" s="426"/>
      <c r="E37" s="426"/>
      <c r="F37" s="426"/>
      <c r="G37" s="426"/>
      <c r="H37" s="426"/>
      <c r="I37" s="427"/>
    </row>
    <row r="38" spans="1:9" ht="13.5">
      <c r="A38" s="356"/>
      <c r="B38" s="357"/>
      <c r="C38" s="425" t="s">
        <v>874</v>
      </c>
      <c r="D38" s="426"/>
      <c r="E38" s="426"/>
      <c r="F38" s="426"/>
      <c r="G38" s="426"/>
      <c r="H38" s="426"/>
      <c r="I38" s="427"/>
    </row>
    <row r="39" spans="1:9" ht="13.5">
      <c r="A39" s="356"/>
      <c r="B39" s="357"/>
      <c r="C39" s="428"/>
      <c r="D39" s="429"/>
      <c r="E39" s="429"/>
      <c r="F39" s="429"/>
      <c r="G39" s="429"/>
      <c r="H39" s="429"/>
      <c r="I39" s="430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965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964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963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962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961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960</v>
      </c>
      <c r="D46" s="386"/>
      <c r="E46" s="386"/>
      <c r="F46" s="386"/>
      <c r="G46" s="386"/>
      <c r="H46" s="386"/>
      <c r="I46" s="387"/>
    </row>
    <row r="47" spans="1:9" ht="13.5">
      <c r="A47" s="411" t="s">
        <v>138</v>
      </c>
      <c r="B47" s="412"/>
      <c r="C47" s="675"/>
      <c r="D47" s="676"/>
      <c r="E47" s="415"/>
      <c r="F47" s="416"/>
      <c r="G47" s="417"/>
      <c r="H47" s="93"/>
      <c r="I47" s="94"/>
    </row>
    <row r="48" spans="1:9" ht="13.5">
      <c r="A48" s="393"/>
      <c r="B48" s="394"/>
      <c r="C48" s="673" t="s">
        <v>959</v>
      </c>
      <c r="D48" s="674"/>
      <c r="E48" s="397" t="s">
        <v>958</v>
      </c>
      <c r="F48" s="398"/>
      <c r="G48" s="399"/>
      <c r="H48" s="16" t="s">
        <v>957</v>
      </c>
      <c r="I48" s="17" t="s">
        <v>956</v>
      </c>
    </row>
    <row r="49" spans="1:9" ht="13.5">
      <c r="A49" s="393"/>
      <c r="B49" s="394"/>
      <c r="C49" s="673" t="s">
        <v>873</v>
      </c>
      <c r="D49" s="674"/>
      <c r="E49" s="398" t="s">
        <v>955</v>
      </c>
      <c r="F49" s="398"/>
      <c r="G49" s="399"/>
      <c r="H49" s="16" t="s">
        <v>954</v>
      </c>
      <c r="I49" s="17" t="s">
        <v>953</v>
      </c>
    </row>
    <row r="50" spans="1:9" ht="13.5">
      <c r="A50" s="395"/>
      <c r="B50" s="396"/>
      <c r="C50" s="677"/>
      <c r="D50" s="678"/>
      <c r="E50" s="410"/>
      <c r="F50" s="410"/>
      <c r="G50" s="410"/>
      <c r="H50" s="62"/>
      <c r="I50" s="61"/>
    </row>
    <row r="51" spans="1:9" ht="13.5" customHeight="1">
      <c r="A51" s="403" t="s">
        <v>28</v>
      </c>
      <c r="B51" s="404"/>
      <c r="C51" s="407" t="s">
        <v>952</v>
      </c>
      <c r="D51" s="408"/>
      <c r="E51" s="408"/>
      <c r="F51" s="408"/>
      <c r="G51" s="408"/>
      <c r="H51" s="408"/>
      <c r="I51" s="409"/>
    </row>
    <row r="52" spans="1:9" ht="13.5">
      <c r="A52" s="405"/>
      <c r="B52" s="406"/>
      <c r="C52" s="376" t="s">
        <v>951</v>
      </c>
      <c r="D52" s="377"/>
      <c r="E52" s="377"/>
      <c r="F52" s="377"/>
      <c r="G52" s="377"/>
      <c r="H52" s="377"/>
      <c r="I52" s="378"/>
    </row>
    <row r="53" spans="2:9" ht="13.5" customHeight="1">
      <c r="B53" s="388" t="s">
        <v>29</v>
      </c>
      <c r="C53" s="388"/>
      <c r="D53" s="388"/>
      <c r="E53" s="389" t="s">
        <v>950</v>
      </c>
      <c r="F53" s="389"/>
      <c r="G53" s="389"/>
      <c r="H53" s="389"/>
      <c r="I53" s="39"/>
    </row>
    <row r="54" spans="2:9" ht="13.5" customHeight="1">
      <c r="B54" s="390" t="s">
        <v>30</v>
      </c>
      <c r="C54" s="391"/>
      <c r="D54" s="391"/>
      <c r="E54" s="391"/>
      <c r="F54" s="391"/>
      <c r="G54" s="391"/>
      <c r="H54" s="391"/>
      <c r="I54" s="391"/>
    </row>
    <row r="55" spans="1:6" ht="13.5">
      <c r="A55" s="60" t="s">
        <v>139</v>
      </c>
      <c r="D55" s="392" t="s">
        <v>37</v>
      </c>
      <c r="E55" s="392"/>
      <c r="F55" s="392"/>
    </row>
    <row r="61" ht="13.5">
      <c r="G61" s="59"/>
    </row>
  </sheetData>
  <sheetProtection/>
  <mergeCells count="94">
    <mergeCell ref="A4:B4"/>
    <mergeCell ref="C4:G4"/>
    <mergeCell ref="A1:I1"/>
    <mergeCell ref="A2:D2"/>
    <mergeCell ref="E2:F2"/>
    <mergeCell ref="A3:B3"/>
    <mergeCell ref="C3:I3"/>
    <mergeCell ref="A18:B18"/>
    <mergeCell ref="A5:B5"/>
    <mergeCell ref="C5:F5"/>
    <mergeCell ref="A6:A7"/>
    <mergeCell ref="B6:B7"/>
    <mergeCell ref="C6:C7"/>
    <mergeCell ref="D6:D7"/>
    <mergeCell ref="E6:E7"/>
    <mergeCell ref="F6:F7"/>
    <mergeCell ref="A23:B23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C32:I32"/>
    <mergeCell ref="C18:I18"/>
    <mergeCell ref="A19:B19"/>
    <mergeCell ref="C19:I19"/>
    <mergeCell ref="A26:B26"/>
    <mergeCell ref="C26:I26"/>
    <mergeCell ref="A21:B21"/>
    <mergeCell ref="C21:I21"/>
    <mergeCell ref="A22:B22"/>
    <mergeCell ref="C22:I22"/>
    <mergeCell ref="A27:B28"/>
    <mergeCell ref="C27:F27"/>
    <mergeCell ref="H27:I27"/>
    <mergeCell ref="C28:I28"/>
    <mergeCell ref="C34:I34"/>
    <mergeCell ref="C23:I23"/>
    <mergeCell ref="A25:B25"/>
    <mergeCell ref="C25:I25"/>
    <mergeCell ref="A24:B24"/>
    <mergeCell ref="C24:I24"/>
    <mergeCell ref="C41:I41"/>
    <mergeCell ref="A29:B29"/>
    <mergeCell ref="A32:B32"/>
    <mergeCell ref="A33:B33"/>
    <mergeCell ref="A34:B34"/>
    <mergeCell ref="C33:I33"/>
    <mergeCell ref="A35:B35"/>
    <mergeCell ref="C29:I29"/>
    <mergeCell ref="C30:I30"/>
    <mergeCell ref="C31:I31"/>
    <mergeCell ref="A45:B45"/>
    <mergeCell ref="A43:B43"/>
    <mergeCell ref="C43:I43"/>
    <mergeCell ref="A36:B36"/>
    <mergeCell ref="A37:B37"/>
    <mergeCell ref="A38:B38"/>
    <mergeCell ref="A39:B39"/>
    <mergeCell ref="A40:B40"/>
    <mergeCell ref="C40:I40"/>
    <mergeCell ref="A41:B41"/>
    <mergeCell ref="C39:I39"/>
    <mergeCell ref="A42:B42"/>
    <mergeCell ref="C42:I42"/>
    <mergeCell ref="C51:I51"/>
    <mergeCell ref="C52:I52"/>
    <mergeCell ref="A47:B50"/>
    <mergeCell ref="C50:D50"/>
    <mergeCell ref="C49:D49"/>
    <mergeCell ref="A44:B44"/>
    <mergeCell ref="C44:I44"/>
    <mergeCell ref="C45:I45"/>
    <mergeCell ref="A46:B46"/>
    <mergeCell ref="A51:B52"/>
    <mergeCell ref="E48:G48"/>
    <mergeCell ref="C47:D47"/>
    <mergeCell ref="C35:I35"/>
    <mergeCell ref="C36:I36"/>
    <mergeCell ref="E47:G47"/>
    <mergeCell ref="C37:I37"/>
    <mergeCell ref="C38:I38"/>
    <mergeCell ref="C48:D48"/>
    <mergeCell ref="C46:I46"/>
    <mergeCell ref="B54:I54"/>
    <mergeCell ref="D55:F55"/>
    <mergeCell ref="E49:G49"/>
    <mergeCell ref="E50:G50"/>
    <mergeCell ref="B53:D53"/>
    <mergeCell ref="E53:H5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897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898</v>
      </c>
      <c r="B2" s="290"/>
      <c r="C2" s="290"/>
      <c r="D2" s="290"/>
      <c r="E2" s="291" t="s">
        <v>38</v>
      </c>
      <c r="F2" s="291"/>
      <c r="G2" s="52">
        <v>41811</v>
      </c>
      <c r="H2" s="50" t="s">
        <v>899</v>
      </c>
      <c r="I2" s="67" t="s">
        <v>756</v>
      </c>
    </row>
    <row r="3" spans="1:9" ht="13.5">
      <c r="A3" s="292" t="s">
        <v>900</v>
      </c>
      <c r="B3" s="293"/>
      <c r="C3" s="294" t="s">
        <v>901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902</v>
      </c>
      <c r="D4" s="299"/>
      <c r="E4" s="299"/>
      <c r="F4" s="299"/>
      <c r="G4" s="300"/>
      <c r="H4" s="30" t="s">
        <v>12</v>
      </c>
      <c r="I4" s="51" t="s">
        <v>903</v>
      </c>
    </row>
    <row r="5" spans="1:9" ht="13.5">
      <c r="A5" s="301" t="s">
        <v>13</v>
      </c>
      <c r="B5" s="302"/>
      <c r="C5" s="303">
        <v>41818</v>
      </c>
      <c r="D5" s="304"/>
      <c r="E5" s="304"/>
      <c r="F5" s="304"/>
      <c r="G5" s="31"/>
      <c r="H5" s="32" t="s">
        <v>14</v>
      </c>
      <c r="I5" s="54" t="s">
        <v>904</v>
      </c>
    </row>
    <row r="6" spans="1:9" ht="13.5">
      <c r="A6" s="305" t="s">
        <v>905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906</v>
      </c>
      <c r="C8" s="80" t="s">
        <v>907</v>
      </c>
      <c r="D8" s="57">
        <v>65</v>
      </c>
      <c r="E8" s="81" t="s">
        <v>908</v>
      </c>
      <c r="F8" s="81">
        <v>10</v>
      </c>
      <c r="G8" s="283" t="s">
        <v>909</v>
      </c>
      <c r="H8" s="82" t="s">
        <v>910</v>
      </c>
      <c r="I8" s="56" t="s">
        <v>911</v>
      </c>
    </row>
    <row r="9" spans="1:9" ht="13.5">
      <c r="A9" s="35">
        <v>2</v>
      </c>
      <c r="B9" s="36"/>
      <c r="C9" s="55" t="s">
        <v>164</v>
      </c>
      <c r="D9" s="57">
        <v>66</v>
      </c>
      <c r="E9" s="66" t="s">
        <v>912</v>
      </c>
      <c r="F9" s="66">
        <v>10</v>
      </c>
      <c r="G9" s="55" t="s">
        <v>45</v>
      </c>
      <c r="H9" s="55" t="s">
        <v>44</v>
      </c>
      <c r="I9" s="56" t="s">
        <v>43</v>
      </c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41818</v>
      </c>
      <c r="D16" s="318"/>
      <c r="E16" s="318"/>
      <c r="F16" s="318"/>
      <c r="G16" s="319" t="s">
        <v>913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41818</v>
      </c>
      <c r="B18" s="326"/>
      <c r="C18" s="327" t="s">
        <v>914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915</v>
      </c>
      <c r="B19" s="326"/>
      <c r="C19" s="327" t="s">
        <v>916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917</v>
      </c>
      <c r="B20" s="326"/>
      <c r="C20" s="327" t="s">
        <v>918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915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915</v>
      </c>
      <c r="B22" s="326"/>
      <c r="C22" s="327" t="s">
        <v>919</v>
      </c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915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915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920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921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41818</v>
      </c>
      <c r="H27" s="341">
        <v>0.7916666666666666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922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923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924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180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925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926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317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177</v>
      </c>
      <c r="D46" s="386"/>
      <c r="E46" s="386"/>
      <c r="F46" s="386"/>
      <c r="G46" s="386"/>
      <c r="H46" s="386"/>
      <c r="I46" s="387"/>
    </row>
    <row r="47" spans="1:9" ht="13.5">
      <c r="A47" s="393" t="s">
        <v>176</v>
      </c>
      <c r="B47" s="394"/>
      <c r="C47" s="14" t="s">
        <v>175</v>
      </c>
      <c r="D47" s="15"/>
      <c r="E47" s="397" t="s">
        <v>174</v>
      </c>
      <c r="F47" s="398"/>
      <c r="G47" s="399"/>
      <c r="H47" s="16" t="s">
        <v>173</v>
      </c>
      <c r="I47" s="17" t="s">
        <v>172</v>
      </c>
    </row>
    <row r="48" spans="1:9" ht="13.5">
      <c r="A48" s="393"/>
      <c r="B48" s="394"/>
      <c r="C48" s="14" t="s">
        <v>27</v>
      </c>
      <c r="D48" s="15"/>
      <c r="E48" s="389" t="s">
        <v>171</v>
      </c>
      <c r="F48" s="389"/>
      <c r="G48" s="389"/>
      <c r="H48" s="16" t="s">
        <v>170</v>
      </c>
      <c r="I48" s="17" t="s">
        <v>169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168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167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166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52" sqref="E52:H52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>
        <v>41814</v>
      </c>
      <c r="H2" s="50" t="s">
        <v>220</v>
      </c>
      <c r="I2" s="67" t="s">
        <v>986</v>
      </c>
    </row>
    <row r="3" spans="1:9" ht="13.5">
      <c r="A3" s="292" t="s">
        <v>219</v>
      </c>
      <c r="B3" s="293"/>
      <c r="C3" s="294" t="s">
        <v>987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988</v>
      </c>
      <c r="D4" s="299"/>
      <c r="E4" s="299"/>
      <c r="F4" s="299"/>
      <c r="G4" s="300"/>
      <c r="H4" s="30" t="s">
        <v>12</v>
      </c>
      <c r="I4" s="51" t="s">
        <v>989</v>
      </c>
    </row>
    <row r="5" spans="1:9" ht="13.5">
      <c r="A5" s="301" t="s">
        <v>13</v>
      </c>
      <c r="B5" s="302"/>
      <c r="C5" s="303">
        <v>41818</v>
      </c>
      <c r="D5" s="304"/>
      <c r="E5" s="304"/>
      <c r="F5" s="304"/>
      <c r="G5" s="31"/>
      <c r="H5" s="32" t="s">
        <v>14</v>
      </c>
      <c r="I5" s="54"/>
    </row>
    <row r="6" spans="1:9" ht="13.5">
      <c r="A6" s="305" t="s">
        <v>990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991</v>
      </c>
      <c r="C8" s="82" t="s">
        <v>992</v>
      </c>
      <c r="D8" s="57">
        <v>48</v>
      </c>
      <c r="E8" s="193" t="s">
        <v>48</v>
      </c>
      <c r="F8" s="79">
        <v>10</v>
      </c>
      <c r="G8" s="82" t="s">
        <v>993</v>
      </c>
      <c r="H8" s="82" t="s">
        <v>994</v>
      </c>
      <c r="I8" s="56" t="s">
        <v>995</v>
      </c>
    </row>
    <row r="9" spans="1:9" ht="13.5">
      <c r="A9" s="35">
        <v>2</v>
      </c>
      <c r="B9" s="36" t="s">
        <v>996</v>
      </c>
      <c r="C9" s="80" t="s">
        <v>112</v>
      </c>
      <c r="D9" s="57">
        <v>58</v>
      </c>
      <c r="E9" s="81" t="s">
        <v>997</v>
      </c>
      <c r="F9" s="79">
        <v>10</v>
      </c>
      <c r="G9" s="55" t="s">
        <v>113</v>
      </c>
      <c r="H9" s="82" t="s">
        <v>998</v>
      </c>
      <c r="I9" s="56" t="s">
        <v>999</v>
      </c>
    </row>
    <row r="10" spans="1:10" ht="13.5">
      <c r="A10" s="35">
        <v>3</v>
      </c>
      <c r="B10" s="36"/>
      <c r="C10" s="80" t="s">
        <v>1000</v>
      </c>
      <c r="D10" s="57">
        <v>25</v>
      </c>
      <c r="E10" s="57" t="s">
        <v>1001</v>
      </c>
      <c r="F10" s="111">
        <v>0</v>
      </c>
      <c r="G10" s="110" t="s">
        <v>1002</v>
      </c>
      <c r="H10" s="110" t="s">
        <v>1003</v>
      </c>
      <c r="I10" s="112" t="s">
        <v>1004</v>
      </c>
      <c r="J10" s="65"/>
    </row>
    <row r="11" spans="1:9" ht="13.5">
      <c r="A11" s="35">
        <v>4</v>
      </c>
      <c r="B11" s="36"/>
      <c r="C11" s="80" t="s">
        <v>1005</v>
      </c>
      <c r="D11" s="57">
        <v>25</v>
      </c>
      <c r="E11" s="115" t="s">
        <v>1006</v>
      </c>
      <c r="F11" s="116">
        <v>0</v>
      </c>
      <c r="G11" s="117" t="s">
        <v>1007</v>
      </c>
      <c r="H11" s="110" t="s">
        <v>1003</v>
      </c>
      <c r="I11" s="112" t="s">
        <v>1008</v>
      </c>
    </row>
    <row r="12" spans="1:9" ht="13.5">
      <c r="A12" s="35">
        <v>5</v>
      </c>
      <c r="B12" s="36"/>
      <c r="C12" s="80" t="s">
        <v>1009</v>
      </c>
      <c r="D12" s="57">
        <v>25</v>
      </c>
      <c r="E12" s="36" t="s">
        <v>1010</v>
      </c>
      <c r="F12" s="120">
        <v>0</v>
      </c>
      <c r="G12" s="119" t="s">
        <v>1011</v>
      </c>
      <c r="H12" s="110" t="s">
        <v>1003</v>
      </c>
      <c r="I12" s="112" t="s">
        <v>1012</v>
      </c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41818</v>
      </c>
      <c r="D16" s="318"/>
      <c r="E16" s="318"/>
      <c r="F16" s="318"/>
      <c r="G16" s="319" t="s">
        <v>1013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5">
        <v>41818</v>
      </c>
      <c r="B18" s="326"/>
      <c r="C18" s="482" t="s">
        <v>1014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1015</v>
      </c>
      <c r="B19" s="326"/>
      <c r="C19" s="680" t="s">
        <v>1016</v>
      </c>
      <c r="D19" s="681"/>
      <c r="E19" s="681"/>
      <c r="F19" s="681"/>
      <c r="G19" s="681"/>
      <c r="H19" s="681"/>
      <c r="I19" s="682"/>
      <c r="J19" s="64"/>
    </row>
    <row r="20" spans="1:10" ht="13.5">
      <c r="A20" s="329" t="s">
        <v>1015</v>
      </c>
      <c r="B20" s="326"/>
      <c r="C20" s="482" t="s">
        <v>1017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1015</v>
      </c>
      <c r="B21" s="326"/>
      <c r="C21" s="327" t="s">
        <v>1018</v>
      </c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1015</v>
      </c>
      <c r="B22" s="326"/>
      <c r="C22" s="327" t="s">
        <v>1019</v>
      </c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1015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1015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1015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1015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41818</v>
      </c>
      <c r="H27" s="341">
        <v>0.75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1020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1021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1022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1023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1024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1025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1026</v>
      </c>
      <c r="D46" s="386"/>
      <c r="E46" s="386"/>
      <c r="F46" s="386"/>
      <c r="G46" s="386"/>
      <c r="H46" s="386"/>
      <c r="I46" s="387"/>
    </row>
    <row r="47" spans="1:9" ht="13.5">
      <c r="A47" s="393" t="s">
        <v>1027</v>
      </c>
      <c r="B47" s="394"/>
      <c r="C47" s="14" t="s">
        <v>1028</v>
      </c>
      <c r="D47" s="15"/>
      <c r="E47" s="397" t="s">
        <v>1029</v>
      </c>
      <c r="F47" s="398"/>
      <c r="G47" s="399"/>
      <c r="H47" s="16" t="s">
        <v>1030</v>
      </c>
      <c r="I47" s="17" t="s">
        <v>1031</v>
      </c>
    </row>
    <row r="48" spans="1:9" ht="13.5">
      <c r="A48" s="393"/>
      <c r="B48" s="394"/>
      <c r="C48" s="14" t="s">
        <v>27</v>
      </c>
      <c r="D48" s="15"/>
      <c r="E48" s="398" t="s">
        <v>1032</v>
      </c>
      <c r="F48" s="398"/>
      <c r="G48" s="399"/>
      <c r="H48" s="16" t="s">
        <v>1033</v>
      </c>
      <c r="I48" s="17" t="s">
        <v>1034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1035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1036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679" t="s">
        <v>1037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330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hyperlinks>
    <hyperlink ref="E52" r:id="rId1" display="nerimayama_sankou_kanri@googlegroups.com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1038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1039</v>
      </c>
      <c r="B2" s="290"/>
      <c r="C2" s="290"/>
      <c r="D2" s="290"/>
      <c r="E2" s="291" t="s">
        <v>38</v>
      </c>
      <c r="F2" s="291"/>
      <c r="G2" s="284">
        <v>41815</v>
      </c>
      <c r="H2" s="50" t="s">
        <v>1040</v>
      </c>
      <c r="I2" s="67" t="s">
        <v>506</v>
      </c>
    </row>
    <row r="3" spans="1:9" ht="13.5">
      <c r="A3" s="292" t="s">
        <v>1041</v>
      </c>
      <c r="B3" s="293"/>
      <c r="C3" s="294" t="s">
        <v>1042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839</v>
      </c>
      <c r="D4" s="299"/>
      <c r="E4" s="299"/>
      <c r="F4" s="299"/>
      <c r="G4" s="300"/>
      <c r="H4" s="30" t="s">
        <v>12</v>
      </c>
      <c r="I4" s="51" t="s">
        <v>94</v>
      </c>
    </row>
    <row r="5" spans="1:9" ht="13.5">
      <c r="A5" s="301" t="s">
        <v>13</v>
      </c>
      <c r="B5" s="302"/>
      <c r="C5" s="683" t="s">
        <v>1043</v>
      </c>
      <c r="D5" s="684"/>
      <c r="E5" s="684"/>
      <c r="F5" s="684"/>
      <c r="G5" s="31"/>
      <c r="H5" s="32" t="s">
        <v>14</v>
      </c>
      <c r="I5" s="54" t="s">
        <v>94</v>
      </c>
    </row>
    <row r="6" spans="1:9" ht="13.5">
      <c r="A6" s="305" t="s">
        <v>1044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1045</v>
      </c>
      <c r="C8" s="55" t="s">
        <v>844</v>
      </c>
      <c r="D8" s="57">
        <v>52</v>
      </c>
      <c r="E8" s="66" t="s">
        <v>47</v>
      </c>
      <c r="F8" s="66">
        <v>10</v>
      </c>
      <c r="G8" s="55" t="s">
        <v>845</v>
      </c>
      <c r="H8" s="55" t="s">
        <v>846</v>
      </c>
      <c r="I8" s="56" t="s">
        <v>1046</v>
      </c>
    </row>
    <row r="9" spans="1:9" ht="13.5">
      <c r="A9" s="35">
        <v>2</v>
      </c>
      <c r="B9" s="36"/>
      <c r="C9" s="55" t="s">
        <v>840</v>
      </c>
      <c r="D9" s="57">
        <v>58</v>
      </c>
      <c r="E9" s="66" t="s">
        <v>91</v>
      </c>
      <c r="F9" s="66">
        <v>10</v>
      </c>
      <c r="G9" s="55" t="s">
        <v>841</v>
      </c>
      <c r="H9" s="55" t="s">
        <v>842</v>
      </c>
      <c r="I9" s="56" t="s">
        <v>1047</v>
      </c>
    </row>
    <row r="10" spans="1:10" ht="13.5">
      <c r="A10" s="35">
        <v>3</v>
      </c>
      <c r="B10" s="36"/>
      <c r="C10" s="80" t="s">
        <v>848</v>
      </c>
      <c r="D10" s="57">
        <v>52</v>
      </c>
      <c r="E10" s="57" t="s">
        <v>60</v>
      </c>
      <c r="F10" s="57">
        <v>5</v>
      </c>
      <c r="G10" s="55" t="s">
        <v>849</v>
      </c>
      <c r="H10" s="82" t="s">
        <v>850</v>
      </c>
      <c r="I10" s="194" t="s">
        <v>851</v>
      </c>
      <c r="J10" s="65"/>
    </row>
    <row r="11" spans="1:9" ht="13.5">
      <c r="A11" s="35">
        <v>4</v>
      </c>
      <c r="B11" s="36"/>
      <c r="C11" s="133" t="s">
        <v>522</v>
      </c>
      <c r="D11" s="57"/>
      <c r="E11" s="57"/>
      <c r="F11" s="111"/>
      <c r="G11" s="134" t="s">
        <v>1048</v>
      </c>
      <c r="H11" s="66" t="s">
        <v>1049</v>
      </c>
      <c r="I11" s="135" t="s">
        <v>1050</v>
      </c>
    </row>
    <row r="12" spans="1:9" ht="13.5">
      <c r="A12" s="35">
        <v>5</v>
      </c>
      <c r="B12" s="36"/>
      <c r="C12" s="80"/>
      <c r="D12" s="57"/>
      <c r="E12" s="81"/>
      <c r="F12" s="81"/>
      <c r="G12" s="55"/>
      <c r="H12" s="82"/>
      <c r="I12" s="56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41817</v>
      </c>
      <c r="D16" s="318"/>
      <c r="E16" s="318"/>
      <c r="F16" s="318"/>
      <c r="G16" s="319" t="s">
        <v>1051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41818</v>
      </c>
      <c r="B18" s="326"/>
      <c r="C18" s="327" t="s">
        <v>1052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1053</v>
      </c>
      <c r="B19" s="326"/>
      <c r="C19" s="327" t="s">
        <v>1054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1053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1053</v>
      </c>
      <c r="B21" s="326"/>
      <c r="C21" s="327" t="s">
        <v>856</v>
      </c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1053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1053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1053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1053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1053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285">
        <v>41818</v>
      </c>
      <c r="H27" s="341">
        <v>0.875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/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857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1055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858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1056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1056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1057</v>
      </c>
      <c r="D46" s="386"/>
      <c r="E46" s="386"/>
      <c r="F46" s="386"/>
      <c r="G46" s="386"/>
      <c r="H46" s="386"/>
      <c r="I46" s="387"/>
    </row>
    <row r="47" spans="1:9" ht="13.5">
      <c r="A47" s="393" t="s">
        <v>1058</v>
      </c>
      <c r="B47" s="394"/>
      <c r="C47" s="14" t="s">
        <v>1059</v>
      </c>
      <c r="D47" s="15"/>
      <c r="E47" s="397" t="s">
        <v>1060</v>
      </c>
      <c r="F47" s="398"/>
      <c r="G47" s="399"/>
      <c r="H47" s="16" t="s">
        <v>1061</v>
      </c>
      <c r="I47" s="17" t="s">
        <v>1062</v>
      </c>
    </row>
    <row r="48" spans="1:9" ht="13.5">
      <c r="A48" s="393"/>
      <c r="B48" s="394"/>
      <c r="C48" s="14" t="s">
        <v>27</v>
      </c>
      <c r="D48" s="15"/>
      <c r="E48" s="389" t="s">
        <v>1063</v>
      </c>
      <c r="F48" s="389"/>
      <c r="G48" s="389"/>
      <c r="H48" s="16" t="s">
        <v>1064</v>
      </c>
      <c r="I48" s="17" t="s">
        <v>1065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1066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1067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1068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dataValidations count="2">
    <dataValidation type="list" allowBlank="1" showInputMessage="1" showErrorMessage="1" sqref="F11">
      <formula1>$E$61:$E$70</formula1>
    </dataValidation>
    <dataValidation type="list" allowBlank="1" showInputMessage="1" showErrorMessage="1" sqref="E11">
      <formula1>$D$61:$D$64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23" sqref="C23:I23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6" width="3.625" style="58" customWidth="1"/>
    <col min="7" max="7" width="33.375" style="58" customWidth="1"/>
    <col min="8" max="8" width="15.875" style="58" customWidth="1"/>
    <col min="9" max="9" width="16.75390625" style="58" customWidth="1"/>
    <col min="10" max="16384" width="9.125" style="58" customWidth="1"/>
  </cols>
  <sheetData>
    <row r="1" spans="1:9" ht="13.5">
      <c r="A1" s="289" t="s">
        <v>225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226</v>
      </c>
      <c r="B2" s="290"/>
      <c r="C2" s="290"/>
      <c r="D2" s="290"/>
      <c r="E2" s="291" t="s">
        <v>158</v>
      </c>
      <c r="F2" s="291"/>
      <c r="G2" s="52">
        <v>41789</v>
      </c>
      <c r="H2" s="50" t="s">
        <v>227</v>
      </c>
      <c r="I2" s="50" t="s">
        <v>127</v>
      </c>
    </row>
    <row r="3" spans="1:9" ht="13.5">
      <c r="A3" s="292" t="s">
        <v>228</v>
      </c>
      <c r="B3" s="293"/>
      <c r="C3" s="294" t="s">
        <v>165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229</v>
      </c>
      <c r="D4" s="299"/>
      <c r="E4" s="299"/>
      <c r="F4" s="299"/>
      <c r="G4" s="300"/>
      <c r="H4" s="30" t="s">
        <v>12</v>
      </c>
      <c r="I4" s="51">
        <v>2</v>
      </c>
    </row>
    <row r="5" spans="1:9" ht="13.5">
      <c r="A5" s="301" t="s">
        <v>13</v>
      </c>
      <c r="B5" s="302"/>
      <c r="C5" s="303">
        <v>41791</v>
      </c>
      <c r="D5" s="304"/>
      <c r="E5" s="304"/>
      <c r="F5" s="304"/>
      <c r="G5" s="31" t="s">
        <v>230</v>
      </c>
      <c r="H5" s="32" t="s">
        <v>14</v>
      </c>
      <c r="I5" s="92" t="s">
        <v>94</v>
      </c>
    </row>
    <row r="6" spans="1:9" ht="13.5">
      <c r="A6" s="305" t="s">
        <v>231</v>
      </c>
      <c r="B6" s="307" t="s">
        <v>15</v>
      </c>
      <c r="C6" s="307" t="s">
        <v>16</v>
      </c>
      <c r="D6" s="440" t="s">
        <v>17</v>
      </c>
      <c r="E6" s="309" t="s">
        <v>93</v>
      </c>
      <c r="F6" s="442" t="s">
        <v>92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441"/>
      <c r="E7" s="310"/>
      <c r="F7" s="443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232</v>
      </c>
      <c r="C8" s="55" t="s">
        <v>128</v>
      </c>
      <c r="D8" s="55">
        <v>53</v>
      </c>
      <c r="E8" s="66" t="s">
        <v>47</v>
      </c>
      <c r="F8" s="79">
        <v>10</v>
      </c>
      <c r="G8" s="55" t="s">
        <v>129</v>
      </c>
      <c r="H8" s="55" t="s">
        <v>130</v>
      </c>
      <c r="I8" s="56" t="s">
        <v>131</v>
      </c>
    </row>
    <row r="9" spans="1:9" ht="13.5">
      <c r="A9" s="35">
        <v>2</v>
      </c>
      <c r="B9" s="36"/>
      <c r="C9" s="80" t="s">
        <v>132</v>
      </c>
      <c r="D9" s="55">
        <v>54</v>
      </c>
      <c r="E9" s="81" t="s">
        <v>48</v>
      </c>
      <c r="F9" s="79">
        <v>10</v>
      </c>
      <c r="G9" s="55" t="s">
        <v>133</v>
      </c>
      <c r="H9" s="82" t="s">
        <v>134</v>
      </c>
      <c r="I9" s="56" t="s">
        <v>135</v>
      </c>
    </row>
    <row r="10" spans="1:10" ht="13.5">
      <c r="A10" s="35">
        <v>3</v>
      </c>
      <c r="B10" s="36"/>
      <c r="C10" s="80"/>
      <c r="D10" s="55"/>
      <c r="E10" s="81"/>
      <c r="F10" s="79"/>
      <c r="G10" s="55"/>
      <c r="H10" s="82"/>
      <c r="I10" s="56"/>
      <c r="J10" s="65"/>
    </row>
    <row r="11" spans="1:9" ht="13.5">
      <c r="A11" s="35">
        <v>4</v>
      </c>
      <c r="B11" s="36"/>
      <c r="C11" s="80"/>
      <c r="D11" s="55"/>
      <c r="E11" s="81"/>
      <c r="F11" s="79"/>
      <c r="G11" s="55"/>
      <c r="H11" s="82"/>
      <c r="I11" s="56"/>
    </row>
    <row r="12" spans="1:9" ht="13.5">
      <c r="A12" s="35">
        <v>5</v>
      </c>
      <c r="B12" s="36"/>
      <c r="C12" s="80"/>
      <c r="D12" s="55"/>
      <c r="E12" s="81"/>
      <c r="F12" s="79"/>
      <c r="G12" s="55"/>
      <c r="H12" s="82"/>
      <c r="I12" s="56"/>
    </row>
    <row r="13" spans="1:9" ht="13.5">
      <c r="A13" s="35">
        <v>6</v>
      </c>
      <c r="B13" s="36"/>
      <c r="C13" s="80"/>
      <c r="D13" s="55"/>
      <c r="E13" s="81"/>
      <c r="F13" s="79"/>
      <c r="G13" s="55"/>
      <c r="H13" s="82"/>
      <c r="I13" s="56"/>
    </row>
    <row r="14" spans="1:9" ht="13.5">
      <c r="A14" s="35">
        <v>7</v>
      </c>
      <c r="B14" s="36"/>
      <c r="C14" s="80"/>
      <c r="D14" s="55"/>
      <c r="E14" s="81"/>
      <c r="F14" s="79"/>
      <c r="G14" s="55"/>
      <c r="H14" s="82"/>
      <c r="I14" s="56"/>
    </row>
    <row r="15" spans="1:9" ht="13.5">
      <c r="A15" s="72">
        <v>8</v>
      </c>
      <c r="B15" s="71"/>
      <c r="C15" s="80"/>
      <c r="D15" s="55"/>
      <c r="E15" s="81"/>
      <c r="F15" s="79"/>
      <c r="G15" s="55"/>
      <c r="H15" s="82"/>
      <c r="I15" s="56"/>
    </row>
    <row r="16" spans="1:9" ht="13.5">
      <c r="A16" s="315" t="s">
        <v>20</v>
      </c>
      <c r="B16" s="316"/>
      <c r="C16" s="317">
        <v>41791</v>
      </c>
      <c r="D16" s="318"/>
      <c r="E16" s="318"/>
      <c r="F16" s="318"/>
      <c r="G16" s="437" t="s">
        <v>233</v>
      </c>
      <c r="H16" s="437"/>
      <c r="I16" s="438"/>
    </row>
    <row r="17" spans="1:9" ht="13.5">
      <c r="A17" s="321" t="s">
        <v>21</v>
      </c>
      <c r="B17" s="322"/>
      <c r="C17" s="439"/>
      <c r="D17" s="323"/>
      <c r="E17" s="323"/>
      <c r="F17" s="323"/>
      <c r="G17" s="323"/>
      <c r="H17" s="323"/>
      <c r="I17" s="324"/>
    </row>
    <row r="18" spans="1:10" ht="13.5">
      <c r="A18" s="329">
        <v>41790</v>
      </c>
      <c r="B18" s="326"/>
      <c r="C18" s="434" t="s">
        <v>234</v>
      </c>
      <c r="D18" s="435"/>
      <c r="E18" s="435"/>
      <c r="F18" s="435"/>
      <c r="G18" s="435"/>
      <c r="H18" s="435"/>
      <c r="I18" s="436"/>
      <c r="J18" s="64"/>
    </row>
    <row r="19" spans="1:10" ht="13.5">
      <c r="A19" s="329" t="s">
        <v>235</v>
      </c>
      <c r="B19" s="326"/>
      <c r="C19" s="434"/>
      <c r="D19" s="435"/>
      <c r="E19" s="435"/>
      <c r="F19" s="435"/>
      <c r="G19" s="435"/>
      <c r="H19" s="435"/>
      <c r="I19" s="436"/>
      <c r="J19" s="64"/>
    </row>
    <row r="20" spans="1:10" ht="13.5">
      <c r="A20" s="329">
        <v>41791</v>
      </c>
      <c r="B20" s="326"/>
      <c r="C20" s="434" t="s">
        <v>236</v>
      </c>
      <c r="D20" s="435"/>
      <c r="E20" s="435"/>
      <c r="F20" s="435"/>
      <c r="G20" s="435"/>
      <c r="H20" s="435"/>
      <c r="I20" s="436"/>
      <c r="J20" s="64"/>
    </row>
    <row r="21" spans="1:10" ht="13.5">
      <c r="A21" s="329" t="s">
        <v>235</v>
      </c>
      <c r="B21" s="326"/>
      <c r="C21" s="434"/>
      <c r="D21" s="435"/>
      <c r="E21" s="435"/>
      <c r="F21" s="435"/>
      <c r="G21" s="435"/>
      <c r="H21" s="435"/>
      <c r="I21" s="436"/>
      <c r="J21" s="64"/>
    </row>
    <row r="22" spans="1:10" ht="13.5">
      <c r="A22" s="329" t="s">
        <v>235</v>
      </c>
      <c r="B22" s="326"/>
      <c r="C22" s="434" t="s">
        <v>237</v>
      </c>
      <c r="D22" s="435"/>
      <c r="E22" s="435"/>
      <c r="F22" s="435"/>
      <c r="G22" s="435"/>
      <c r="H22" s="435"/>
      <c r="I22" s="436"/>
      <c r="J22" s="64"/>
    </row>
    <row r="23" spans="1:10" ht="13.5">
      <c r="A23" s="329" t="s">
        <v>235</v>
      </c>
      <c r="B23" s="326"/>
      <c r="C23" s="434"/>
      <c r="D23" s="435"/>
      <c r="E23" s="435"/>
      <c r="F23" s="435"/>
      <c r="G23" s="435"/>
      <c r="H23" s="435"/>
      <c r="I23" s="436"/>
      <c r="J23" s="64"/>
    </row>
    <row r="24" spans="1:10" ht="13.5">
      <c r="A24" s="329" t="s">
        <v>235</v>
      </c>
      <c r="B24" s="326"/>
      <c r="C24" s="434" t="s">
        <v>238</v>
      </c>
      <c r="D24" s="435"/>
      <c r="E24" s="435"/>
      <c r="F24" s="435"/>
      <c r="G24" s="435"/>
      <c r="H24" s="435"/>
      <c r="I24" s="436"/>
      <c r="J24" s="64"/>
    </row>
    <row r="25" spans="1:10" ht="13.5">
      <c r="A25" s="329" t="s">
        <v>235</v>
      </c>
      <c r="B25" s="326"/>
      <c r="C25" s="434"/>
      <c r="D25" s="435"/>
      <c r="E25" s="435"/>
      <c r="F25" s="435"/>
      <c r="G25" s="435"/>
      <c r="H25" s="435"/>
      <c r="I25" s="436"/>
      <c r="J25" s="64"/>
    </row>
    <row r="26" spans="1:10" ht="13.5">
      <c r="A26" s="330" t="s">
        <v>235</v>
      </c>
      <c r="B26" s="331"/>
      <c r="C26" s="422"/>
      <c r="D26" s="423"/>
      <c r="E26" s="423"/>
      <c r="F26" s="423"/>
      <c r="G26" s="423"/>
      <c r="H26" s="423"/>
      <c r="I26" s="424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41791</v>
      </c>
      <c r="H27" s="341" t="s">
        <v>163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431"/>
      <c r="D29" s="432"/>
      <c r="E29" s="432"/>
      <c r="F29" s="432"/>
      <c r="G29" s="432"/>
      <c r="H29" s="432"/>
      <c r="I29" s="433"/>
      <c r="J29" s="64"/>
    </row>
    <row r="30" spans="1:10" ht="13.5">
      <c r="A30" s="37" t="s">
        <v>24</v>
      </c>
      <c r="B30" s="38"/>
      <c r="C30" s="425" t="s">
        <v>136</v>
      </c>
      <c r="D30" s="426"/>
      <c r="E30" s="426"/>
      <c r="F30" s="426"/>
      <c r="G30" s="426"/>
      <c r="H30" s="426"/>
      <c r="I30" s="427"/>
      <c r="J30" s="64"/>
    </row>
    <row r="31" spans="1:10" ht="13.5">
      <c r="A31" s="37" t="s">
        <v>25</v>
      </c>
      <c r="B31" s="38"/>
      <c r="C31" s="425"/>
      <c r="D31" s="426"/>
      <c r="E31" s="426"/>
      <c r="F31" s="426"/>
      <c r="G31" s="426"/>
      <c r="H31" s="426"/>
      <c r="I31" s="427"/>
      <c r="J31" s="64"/>
    </row>
    <row r="32" spans="1:9" ht="13.5">
      <c r="A32" s="356"/>
      <c r="B32" s="357"/>
      <c r="C32" s="425"/>
      <c r="D32" s="426"/>
      <c r="E32" s="426"/>
      <c r="F32" s="426"/>
      <c r="G32" s="426"/>
      <c r="H32" s="426"/>
      <c r="I32" s="427"/>
    </row>
    <row r="33" spans="1:9" ht="13.5">
      <c r="A33" s="356"/>
      <c r="B33" s="357"/>
      <c r="C33" s="425"/>
      <c r="D33" s="426"/>
      <c r="E33" s="426"/>
      <c r="F33" s="426"/>
      <c r="G33" s="426"/>
      <c r="H33" s="426"/>
      <c r="I33" s="427"/>
    </row>
    <row r="34" spans="1:9" ht="13.5">
      <c r="A34" s="356"/>
      <c r="B34" s="357"/>
      <c r="C34" s="425"/>
      <c r="D34" s="426"/>
      <c r="E34" s="426"/>
      <c r="F34" s="426"/>
      <c r="G34" s="426"/>
      <c r="H34" s="426"/>
      <c r="I34" s="427"/>
    </row>
    <row r="35" spans="1:9" ht="13.5">
      <c r="A35" s="356"/>
      <c r="B35" s="357"/>
      <c r="C35" s="425" t="s">
        <v>239</v>
      </c>
      <c r="D35" s="426"/>
      <c r="E35" s="426"/>
      <c r="F35" s="426"/>
      <c r="G35" s="426"/>
      <c r="H35" s="426"/>
      <c r="I35" s="427"/>
    </row>
    <row r="36" spans="1:9" ht="13.5">
      <c r="A36" s="356"/>
      <c r="B36" s="357"/>
      <c r="C36" s="425"/>
      <c r="D36" s="426"/>
      <c r="E36" s="426"/>
      <c r="F36" s="426"/>
      <c r="G36" s="426"/>
      <c r="H36" s="426"/>
      <c r="I36" s="427"/>
    </row>
    <row r="37" spans="1:9" ht="13.5">
      <c r="A37" s="356"/>
      <c r="B37" s="357"/>
      <c r="C37" s="425" t="s">
        <v>240</v>
      </c>
      <c r="D37" s="426"/>
      <c r="E37" s="426"/>
      <c r="F37" s="426"/>
      <c r="G37" s="426"/>
      <c r="H37" s="426"/>
      <c r="I37" s="427"/>
    </row>
    <row r="38" spans="1:9" ht="13.5">
      <c r="A38" s="356"/>
      <c r="B38" s="357"/>
      <c r="C38" s="425"/>
      <c r="D38" s="426"/>
      <c r="E38" s="426"/>
      <c r="F38" s="426"/>
      <c r="G38" s="426"/>
      <c r="H38" s="426"/>
      <c r="I38" s="427"/>
    </row>
    <row r="39" spans="1:9" ht="13.5">
      <c r="A39" s="356"/>
      <c r="B39" s="357"/>
      <c r="C39" s="428"/>
      <c r="D39" s="429"/>
      <c r="E39" s="429"/>
      <c r="F39" s="429"/>
      <c r="G39" s="429"/>
      <c r="H39" s="429"/>
      <c r="I39" s="430"/>
    </row>
    <row r="40" spans="1:9" ht="13.5">
      <c r="A40" s="358"/>
      <c r="B40" s="359"/>
      <c r="C40" s="422"/>
      <c r="D40" s="423"/>
      <c r="E40" s="423"/>
      <c r="F40" s="423"/>
      <c r="G40" s="423"/>
      <c r="H40" s="423"/>
      <c r="I40" s="424"/>
    </row>
    <row r="41" spans="1:9" ht="13.5">
      <c r="A41" s="345" t="s">
        <v>33</v>
      </c>
      <c r="B41" s="363"/>
      <c r="C41" s="364" t="s">
        <v>241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242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243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137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244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245</v>
      </c>
      <c r="D46" s="386"/>
      <c r="E46" s="386"/>
      <c r="F46" s="386"/>
      <c r="G46" s="386"/>
      <c r="H46" s="386"/>
      <c r="I46" s="387"/>
    </row>
    <row r="47" spans="1:9" ht="13.5">
      <c r="A47" s="411" t="s">
        <v>138</v>
      </c>
      <c r="B47" s="412"/>
      <c r="C47" s="413"/>
      <c r="D47" s="414"/>
      <c r="E47" s="415"/>
      <c r="F47" s="416"/>
      <c r="G47" s="417"/>
      <c r="H47" s="93"/>
      <c r="I47" s="94"/>
    </row>
    <row r="48" spans="1:9" ht="13.5">
      <c r="A48" s="393"/>
      <c r="B48" s="394"/>
      <c r="C48" s="418" t="s">
        <v>246</v>
      </c>
      <c r="D48" s="419"/>
      <c r="E48" s="397" t="s">
        <v>247</v>
      </c>
      <c r="F48" s="398"/>
      <c r="G48" s="399"/>
      <c r="H48" s="16" t="s">
        <v>248</v>
      </c>
      <c r="I48" s="17" t="s">
        <v>249</v>
      </c>
    </row>
    <row r="49" spans="1:9" ht="13.5">
      <c r="A49" s="393"/>
      <c r="B49" s="394"/>
      <c r="C49" s="418" t="s">
        <v>27</v>
      </c>
      <c r="D49" s="419"/>
      <c r="E49" s="398" t="s">
        <v>250</v>
      </c>
      <c r="F49" s="398"/>
      <c r="G49" s="399"/>
      <c r="H49" s="16" t="s">
        <v>251</v>
      </c>
      <c r="I49" s="17" t="s">
        <v>252</v>
      </c>
    </row>
    <row r="50" spans="1:9" ht="13.5">
      <c r="A50" s="395"/>
      <c r="B50" s="396"/>
      <c r="C50" s="420"/>
      <c r="D50" s="421"/>
      <c r="E50" s="410"/>
      <c r="F50" s="410"/>
      <c r="G50" s="410"/>
      <c r="H50" s="62"/>
      <c r="I50" s="61"/>
    </row>
    <row r="51" spans="1:9" ht="13.5" customHeight="1">
      <c r="A51" s="403" t="s">
        <v>28</v>
      </c>
      <c r="B51" s="404"/>
      <c r="C51" s="407" t="s">
        <v>253</v>
      </c>
      <c r="D51" s="408"/>
      <c r="E51" s="408"/>
      <c r="F51" s="408"/>
      <c r="G51" s="408"/>
      <c r="H51" s="408"/>
      <c r="I51" s="409"/>
    </row>
    <row r="52" spans="1:9" ht="13.5">
      <c r="A52" s="405"/>
      <c r="B52" s="406"/>
      <c r="C52" s="376" t="s">
        <v>254</v>
      </c>
      <c r="D52" s="377"/>
      <c r="E52" s="377"/>
      <c r="F52" s="377"/>
      <c r="G52" s="377"/>
      <c r="H52" s="377"/>
      <c r="I52" s="378"/>
    </row>
    <row r="53" spans="2:9" ht="13.5" customHeight="1">
      <c r="B53" s="388" t="s">
        <v>29</v>
      </c>
      <c r="C53" s="388"/>
      <c r="D53" s="388"/>
      <c r="E53" s="389" t="s">
        <v>255</v>
      </c>
      <c r="F53" s="389"/>
      <c r="G53" s="389"/>
      <c r="H53" s="389"/>
      <c r="I53" s="39"/>
    </row>
    <row r="54" spans="2:9" ht="13.5" customHeight="1">
      <c r="B54" s="390" t="s">
        <v>30</v>
      </c>
      <c r="C54" s="391"/>
      <c r="D54" s="391"/>
      <c r="E54" s="391"/>
      <c r="F54" s="391"/>
      <c r="G54" s="391"/>
      <c r="H54" s="391"/>
      <c r="I54" s="391"/>
    </row>
    <row r="55" spans="1:6" ht="13.5">
      <c r="A55" s="60" t="s">
        <v>139</v>
      </c>
      <c r="D55" s="392" t="s">
        <v>37</v>
      </c>
      <c r="E55" s="392"/>
      <c r="F55" s="392"/>
    </row>
    <row r="61" ht="13.5">
      <c r="G61" s="59"/>
    </row>
  </sheetData>
  <sheetProtection/>
  <mergeCells count="94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29"/>
    <mergeCell ref="C30:I30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50"/>
    <mergeCell ref="C47:D47"/>
    <mergeCell ref="E47:G47"/>
    <mergeCell ref="C48:D48"/>
    <mergeCell ref="E48:G48"/>
    <mergeCell ref="C49:D49"/>
    <mergeCell ref="E49:G49"/>
    <mergeCell ref="C50:D50"/>
    <mergeCell ref="B54:I54"/>
    <mergeCell ref="D55:F55"/>
    <mergeCell ref="E50:G50"/>
    <mergeCell ref="A51:B52"/>
    <mergeCell ref="C51:I51"/>
    <mergeCell ref="C52:I52"/>
    <mergeCell ref="B53:D53"/>
    <mergeCell ref="E53:H5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G32" sqref="G32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444" t="s">
        <v>49</v>
      </c>
      <c r="B1" s="444"/>
      <c r="C1" s="444"/>
      <c r="D1" s="444"/>
      <c r="E1" s="444"/>
      <c r="F1" s="444"/>
      <c r="G1" s="444"/>
      <c r="H1" s="444"/>
      <c r="I1" s="444"/>
    </row>
    <row r="2" spans="1:9" ht="24">
      <c r="A2" s="445" t="s">
        <v>50</v>
      </c>
      <c r="B2" s="445"/>
      <c r="C2" s="445"/>
      <c r="D2" s="445"/>
      <c r="E2" s="446" t="s">
        <v>51</v>
      </c>
      <c r="F2" s="446"/>
      <c r="G2" s="73">
        <v>41789</v>
      </c>
      <c r="H2" s="74" t="s">
        <v>52</v>
      </c>
      <c r="I2" s="74" t="s">
        <v>114</v>
      </c>
    </row>
    <row r="3" spans="1:9" ht="13.5">
      <c r="A3" s="447" t="s">
        <v>53</v>
      </c>
      <c r="B3" s="447"/>
      <c r="C3" s="448" t="s">
        <v>297</v>
      </c>
      <c r="D3" s="448"/>
      <c r="E3" s="448"/>
      <c r="F3" s="448"/>
      <c r="G3" s="448"/>
      <c r="H3" s="448"/>
      <c r="I3" s="448"/>
    </row>
    <row r="4" spans="1:9" ht="13.5">
      <c r="A4" s="449" t="s">
        <v>11</v>
      </c>
      <c r="B4" s="449"/>
      <c r="C4" s="448" t="s">
        <v>296</v>
      </c>
      <c r="D4" s="448"/>
      <c r="E4" s="448"/>
      <c r="F4" s="448"/>
      <c r="G4" s="448"/>
      <c r="H4" s="75" t="s">
        <v>54</v>
      </c>
      <c r="I4" s="83" t="s">
        <v>295</v>
      </c>
    </row>
    <row r="5" spans="1:9" ht="13.5">
      <c r="A5" s="450" t="s">
        <v>13</v>
      </c>
      <c r="B5" s="450"/>
      <c r="C5" s="451">
        <v>41791</v>
      </c>
      <c r="D5" s="451"/>
      <c r="E5" s="451"/>
      <c r="F5" s="451"/>
      <c r="G5" s="108"/>
      <c r="H5" s="84" t="s">
        <v>55</v>
      </c>
      <c r="I5" s="85" t="s">
        <v>295</v>
      </c>
    </row>
    <row r="6" spans="1:9" ht="15.75" customHeight="1">
      <c r="A6" s="452" t="s">
        <v>56</v>
      </c>
      <c r="B6" s="452" t="s">
        <v>15</v>
      </c>
      <c r="C6" s="452" t="s">
        <v>16</v>
      </c>
      <c r="D6" s="453" t="s">
        <v>57</v>
      </c>
      <c r="E6" s="453" t="s">
        <v>58</v>
      </c>
      <c r="F6" s="454" t="s">
        <v>59</v>
      </c>
      <c r="G6" s="452" t="s">
        <v>18</v>
      </c>
      <c r="H6" s="455" t="s">
        <v>42</v>
      </c>
      <c r="I6" s="455"/>
    </row>
    <row r="7" spans="1:9" ht="13.5">
      <c r="A7" s="452"/>
      <c r="B7" s="452"/>
      <c r="C7" s="452"/>
      <c r="D7" s="453"/>
      <c r="E7" s="453"/>
      <c r="F7" s="454"/>
      <c r="G7" s="452"/>
      <c r="H7" s="86" t="s">
        <v>16</v>
      </c>
      <c r="I7" s="86" t="s">
        <v>19</v>
      </c>
    </row>
    <row r="8" spans="1:9" ht="13.5">
      <c r="A8" s="104">
        <v>1</v>
      </c>
      <c r="B8" s="97"/>
      <c r="C8" s="101" t="s">
        <v>294</v>
      </c>
      <c r="D8" s="103">
        <v>85</v>
      </c>
      <c r="E8" s="102" t="s">
        <v>60</v>
      </c>
      <c r="F8" s="102">
        <v>5</v>
      </c>
      <c r="G8" s="101" t="s">
        <v>293</v>
      </c>
      <c r="H8" s="101" t="s">
        <v>292</v>
      </c>
      <c r="I8" s="100" t="s">
        <v>291</v>
      </c>
    </row>
    <row r="9" spans="1:9" ht="13.5">
      <c r="A9" s="104">
        <v>2</v>
      </c>
      <c r="B9" s="97"/>
      <c r="C9" s="100" t="s">
        <v>119</v>
      </c>
      <c r="D9" s="103">
        <v>43</v>
      </c>
      <c r="E9" s="107" t="s">
        <v>60</v>
      </c>
      <c r="F9" s="107">
        <v>5</v>
      </c>
      <c r="G9" s="101" t="s">
        <v>120</v>
      </c>
      <c r="H9" s="105" t="s">
        <v>121</v>
      </c>
      <c r="I9" s="100" t="s">
        <v>122</v>
      </c>
    </row>
    <row r="10" spans="1:10" ht="13.5">
      <c r="A10" s="104">
        <v>3</v>
      </c>
      <c r="B10" s="97"/>
      <c r="C10" s="101" t="s">
        <v>290</v>
      </c>
      <c r="D10" s="103">
        <v>65</v>
      </c>
      <c r="E10" s="102" t="s">
        <v>60</v>
      </c>
      <c r="F10" s="102">
        <v>5</v>
      </c>
      <c r="G10" s="101" t="s">
        <v>289</v>
      </c>
      <c r="H10" s="101" t="s">
        <v>288</v>
      </c>
      <c r="I10" s="100" t="s">
        <v>261</v>
      </c>
      <c r="J10" s="76"/>
    </row>
    <row r="11" spans="1:9" ht="13.5">
      <c r="A11" s="104">
        <v>4</v>
      </c>
      <c r="B11" s="97"/>
      <c r="C11" s="101" t="s">
        <v>162</v>
      </c>
      <c r="D11" s="103">
        <v>84</v>
      </c>
      <c r="E11" s="102" t="s">
        <v>60</v>
      </c>
      <c r="F11" s="102">
        <v>5</v>
      </c>
      <c r="G11" s="101" t="s">
        <v>161</v>
      </c>
      <c r="H11" s="101" t="s">
        <v>160</v>
      </c>
      <c r="I11" s="100" t="s">
        <v>159</v>
      </c>
    </row>
    <row r="12" spans="1:9" ht="13.5">
      <c r="A12" s="104">
        <v>5</v>
      </c>
      <c r="B12" s="97"/>
      <c r="C12" s="101" t="s">
        <v>147</v>
      </c>
      <c r="D12" s="103">
        <v>69</v>
      </c>
      <c r="E12" s="102" t="s">
        <v>60</v>
      </c>
      <c r="F12" s="102">
        <v>3</v>
      </c>
      <c r="G12" s="101" t="s">
        <v>148</v>
      </c>
      <c r="H12" s="101" t="s">
        <v>149</v>
      </c>
      <c r="I12" s="100" t="s">
        <v>150</v>
      </c>
    </row>
    <row r="13" spans="1:9" ht="13.5">
      <c r="A13" s="104">
        <v>6</v>
      </c>
      <c r="B13" s="97"/>
      <c r="C13" s="100" t="s">
        <v>287</v>
      </c>
      <c r="D13" s="103">
        <v>71</v>
      </c>
      <c r="E13" s="107" t="s">
        <v>48</v>
      </c>
      <c r="F13" s="107">
        <v>5</v>
      </c>
      <c r="G13" s="101" t="s">
        <v>286</v>
      </c>
      <c r="H13" s="105" t="s">
        <v>285</v>
      </c>
      <c r="I13" s="100" t="s">
        <v>284</v>
      </c>
    </row>
    <row r="14" spans="1:9" ht="13.5">
      <c r="A14" s="104">
        <v>7</v>
      </c>
      <c r="B14" s="97"/>
      <c r="C14" s="101" t="s">
        <v>283</v>
      </c>
      <c r="D14" s="103">
        <v>74</v>
      </c>
      <c r="E14" s="102" t="s">
        <v>91</v>
      </c>
      <c r="F14" s="102">
        <v>3</v>
      </c>
      <c r="G14" s="101" t="s">
        <v>282</v>
      </c>
      <c r="H14" s="101" t="s">
        <v>281</v>
      </c>
      <c r="I14" s="100" t="s">
        <v>280</v>
      </c>
    </row>
    <row r="15" spans="1:9" ht="13.5">
      <c r="A15" s="104">
        <v>8</v>
      </c>
      <c r="B15" s="97"/>
      <c r="C15" s="101" t="s">
        <v>101</v>
      </c>
      <c r="D15" s="103">
        <v>66</v>
      </c>
      <c r="E15" s="102" t="s">
        <v>91</v>
      </c>
      <c r="F15" s="102">
        <v>10</v>
      </c>
      <c r="G15" s="101" t="s">
        <v>102</v>
      </c>
      <c r="H15" s="101" t="s">
        <v>103</v>
      </c>
      <c r="I15" s="100" t="s">
        <v>104</v>
      </c>
    </row>
    <row r="16" spans="1:9" ht="13.5">
      <c r="A16" s="104">
        <v>9</v>
      </c>
      <c r="B16" s="97"/>
      <c r="C16" s="101" t="s">
        <v>151</v>
      </c>
      <c r="D16" s="103">
        <v>71</v>
      </c>
      <c r="E16" s="102" t="s">
        <v>48</v>
      </c>
      <c r="F16" s="102">
        <v>5</v>
      </c>
      <c r="G16" s="101" t="s">
        <v>152</v>
      </c>
      <c r="H16" s="101" t="s">
        <v>279</v>
      </c>
      <c r="I16" s="100" t="s">
        <v>153</v>
      </c>
    </row>
    <row r="17" spans="1:9" ht="13.5">
      <c r="A17" s="104">
        <v>10</v>
      </c>
      <c r="B17" s="97"/>
      <c r="C17" s="101" t="s">
        <v>278</v>
      </c>
      <c r="D17" s="103">
        <v>65</v>
      </c>
      <c r="E17" s="102" t="s">
        <v>47</v>
      </c>
      <c r="F17" s="102">
        <v>10</v>
      </c>
      <c r="G17" s="101" t="s">
        <v>277</v>
      </c>
      <c r="H17" s="101" t="s">
        <v>276</v>
      </c>
      <c r="I17" s="100" t="s">
        <v>275</v>
      </c>
    </row>
    <row r="18" spans="1:9" ht="13.5">
      <c r="A18" s="104">
        <v>11</v>
      </c>
      <c r="B18" s="97"/>
      <c r="C18" s="101" t="s">
        <v>109</v>
      </c>
      <c r="D18" s="103">
        <v>66</v>
      </c>
      <c r="E18" s="102" t="s">
        <v>47</v>
      </c>
      <c r="F18" s="102">
        <v>1</v>
      </c>
      <c r="G18" s="101" t="s">
        <v>274</v>
      </c>
      <c r="H18" s="101" t="s">
        <v>110</v>
      </c>
      <c r="I18" s="100" t="s">
        <v>111</v>
      </c>
    </row>
    <row r="19" spans="1:9" ht="13.5">
      <c r="A19" s="104">
        <v>12</v>
      </c>
      <c r="B19" s="97"/>
      <c r="C19" s="100" t="s">
        <v>273</v>
      </c>
      <c r="D19" s="103">
        <v>48</v>
      </c>
      <c r="E19" s="107" t="s">
        <v>47</v>
      </c>
      <c r="F19" s="107">
        <v>5</v>
      </c>
      <c r="G19" s="101" t="s">
        <v>272</v>
      </c>
      <c r="H19" s="105" t="s">
        <v>271</v>
      </c>
      <c r="I19" s="100" t="s">
        <v>270</v>
      </c>
    </row>
    <row r="20" spans="1:9" ht="13.5">
      <c r="A20" s="104">
        <v>13</v>
      </c>
      <c r="B20" s="97"/>
      <c r="C20" s="100" t="s">
        <v>157</v>
      </c>
      <c r="D20" s="103">
        <v>54</v>
      </c>
      <c r="E20" s="107" t="s">
        <v>60</v>
      </c>
      <c r="F20" s="107">
        <v>10</v>
      </c>
      <c r="G20" s="101" t="s">
        <v>156</v>
      </c>
      <c r="H20" s="105" t="s">
        <v>155</v>
      </c>
      <c r="I20" s="100" t="s">
        <v>154</v>
      </c>
    </row>
    <row r="21" spans="1:9" ht="13.5">
      <c r="A21" s="104">
        <v>14</v>
      </c>
      <c r="B21" s="97"/>
      <c r="C21" s="101" t="s">
        <v>99</v>
      </c>
      <c r="D21" s="103">
        <v>73</v>
      </c>
      <c r="E21" s="102" t="s">
        <v>48</v>
      </c>
      <c r="F21" s="102">
        <v>5</v>
      </c>
      <c r="G21" s="101" t="s">
        <v>100</v>
      </c>
      <c r="H21" s="101" t="s">
        <v>269</v>
      </c>
      <c r="I21" s="100" t="s">
        <v>268</v>
      </c>
    </row>
    <row r="22" spans="1:9" ht="13.5">
      <c r="A22" s="104">
        <v>15</v>
      </c>
      <c r="B22" s="97"/>
      <c r="C22" s="101" t="s">
        <v>144</v>
      </c>
      <c r="D22" s="103">
        <v>45</v>
      </c>
      <c r="E22" s="102" t="s">
        <v>91</v>
      </c>
      <c r="F22" s="102">
        <v>5</v>
      </c>
      <c r="G22" s="101" t="s">
        <v>267</v>
      </c>
      <c r="H22" s="101" t="s">
        <v>145</v>
      </c>
      <c r="I22" s="100" t="s">
        <v>146</v>
      </c>
    </row>
    <row r="23" spans="1:9" ht="13.5">
      <c r="A23" s="104">
        <v>16</v>
      </c>
      <c r="B23" s="97"/>
      <c r="C23" s="101" t="s">
        <v>95</v>
      </c>
      <c r="D23" s="103">
        <v>71</v>
      </c>
      <c r="E23" s="102" t="s">
        <v>91</v>
      </c>
      <c r="F23" s="102">
        <v>10</v>
      </c>
      <c r="G23" s="101" t="s">
        <v>96</v>
      </c>
      <c r="H23" s="101" t="s">
        <v>97</v>
      </c>
      <c r="I23" s="100" t="s">
        <v>98</v>
      </c>
    </row>
    <row r="24" spans="1:9" ht="13.5">
      <c r="A24" s="104">
        <v>17</v>
      </c>
      <c r="B24" s="97"/>
      <c r="C24" s="101" t="s">
        <v>266</v>
      </c>
      <c r="D24" s="103">
        <v>40</v>
      </c>
      <c r="E24" s="102" t="s">
        <v>47</v>
      </c>
      <c r="F24" s="102"/>
      <c r="G24" s="101" t="s">
        <v>263</v>
      </c>
      <c r="H24" s="106" t="s">
        <v>262</v>
      </c>
      <c r="I24" s="100" t="s">
        <v>261</v>
      </c>
    </row>
    <row r="25" spans="1:9" ht="13.5">
      <c r="A25" s="104">
        <v>18</v>
      </c>
      <c r="B25" s="97"/>
      <c r="C25" s="101" t="s">
        <v>265</v>
      </c>
      <c r="D25" s="103">
        <v>36</v>
      </c>
      <c r="E25" s="102" t="s">
        <v>60</v>
      </c>
      <c r="F25" s="102"/>
      <c r="G25" s="101" t="s">
        <v>263</v>
      </c>
      <c r="H25" s="106" t="s">
        <v>262</v>
      </c>
      <c r="I25" s="100" t="s">
        <v>261</v>
      </c>
    </row>
    <row r="26" spans="1:9" ht="13.5">
      <c r="A26" s="104">
        <v>19</v>
      </c>
      <c r="B26" s="97"/>
      <c r="C26" s="101" t="s">
        <v>264</v>
      </c>
      <c r="D26" s="103">
        <v>9</v>
      </c>
      <c r="E26" s="102" t="s">
        <v>47</v>
      </c>
      <c r="F26" s="102"/>
      <c r="G26" s="101" t="s">
        <v>263</v>
      </c>
      <c r="H26" s="106" t="s">
        <v>262</v>
      </c>
      <c r="I26" s="100" t="s">
        <v>261</v>
      </c>
    </row>
    <row r="27" spans="1:9" ht="13.5">
      <c r="A27" s="104">
        <v>20</v>
      </c>
      <c r="B27" s="97" t="s">
        <v>124</v>
      </c>
      <c r="C27" s="100" t="s">
        <v>115</v>
      </c>
      <c r="D27" s="103">
        <v>55</v>
      </c>
      <c r="E27" s="102" t="s">
        <v>47</v>
      </c>
      <c r="F27" s="102">
        <v>10</v>
      </c>
      <c r="G27" s="105" t="s">
        <v>116</v>
      </c>
      <c r="H27" s="105" t="s">
        <v>117</v>
      </c>
      <c r="I27" s="100" t="s">
        <v>118</v>
      </c>
    </row>
    <row r="28" spans="1:9" ht="13.5">
      <c r="A28" s="104">
        <v>21</v>
      </c>
      <c r="B28" s="97"/>
      <c r="C28" s="101" t="s">
        <v>105</v>
      </c>
      <c r="D28" s="103">
        <v>78</v>
      </c>
      <c r="E28" s="102" t="s">
        <v>60</v>
      </c>
      <c r="F28" s="102">
        <v>2</v>
      </c>
      <c r="G28" s="101" t="s">
        <v>106</v>
      </c>
      <c r="H28" s="101" t="s">
        <v>107</v>
      </c>
      <c r="I28" s="100" t="s">
        <v>108</v>
      </c>
    </row>
    <row r="29" spans="1:9" ht="13.5">
      <c r="A29" s="447" t="s">
        <v>61</v>
      </c>
      <c r="B29" s="447"/>
      <c r="C29" s="456">
        <v>41791</v>
      </c>
      <c r="D29" s="456"/>
      <c r="E29" s="456"/>
      <c r="F29" s="456"/>
      <c r="G29" s="457" t="s">
        <v>260</v>
      </c>
      <c r="H29" s="457"/>
      <c r="I29" s="457"/>
    </row>
    <row r="30" spans="1:9" ht="13.5">
      <c r="A30" s="455" t="s">
        <v>62</v>
      </c>
      <c r="B30" s="455"/>
      <c r="C30" s="457"/>
      <c r="D30" s="457"/>
      <c r="E30" s="457"/>
      <c r="F30" s="457"/>
      <c r="G30" s="457"/>
      <c r="H30" s="457"/>
      <c r="I30" s="457"/>
    </row>
    <row r="31" spans="1:10" s="95" customFormat="1" ht="23.25" customHeight="1">
      <c r="A31" s="458">
        <v>41791</v>
      </c>
      <c r="B31" s="458"/>
      <c r="C31" s="459" t="s">
        <v>259</v>
      </c>
      <c r="D31" s="459"/>
      <c r="E31" s="459"/>
      <c r="F31" s="459"/>
      <c r="G31" s="459"/>
      <c r="H31" s="459"/>
      <c r="I31" s="459"/>
      <c r="J31" s="96"/>
    </row>
    <row r="32" spans="1:10" ht="13.5">
      <c r="A32" s="452" t="s">
        <v>63</v>
      </c>
      <c r="B32" s="452"/>
      <c r="C32" s="460" t="s">
        <v>64</v>
      </c>
      <c r="D32" s="460"/>
      <c r="E32" s="460"/>
      <c r="F32" s="460"/>
      <c r="G32" s="99">
        <v>41791</v>
      </c>
      <c r="H32" s="461">
        <v>0.6666666666666666</v>
      </c>
      <c r="I32" s="461"/>
      <c r="J32" s="64"/>
    </row>
    <row r="33" spans="1:10" ht="15.75" customHeight="1">
      <c r="A33" s="452"/>
      <c r="B33" s="452"/>
      <c r="C33" s="462" t="s">
        <v>65</v>
      </c>
      <c r="D33" s="462"/>
      <c r="E33" s="462"/>
      <c r="F33" s="462"/>
      <c r="G33" s="462"/>
      <c r="H33" s="462"/>
      <c r="I33" s="462"/>
      <c r="J33" s="64"/>
    </row>
    <row r="34" spans="1:10" ht="15.75" customHeight="1">
      <c r="A34" s="463" t="s">
        <v>66</v>
      </c>
      <c r="B34" s="463"/>
      <c r="C34" s="464" t="s">
        <v>258</v>
      </c>
      <c r="D34" s="464"/>
      <c r="E34" s="464"/>
      <c r="F34" s="464"/>
      <c r="G34" s="464"/>
      <c r="H34" s="464"/>
      <c r="I34" s="464"/>
      <c r="J34" s="64"/>
    </row>
    <row r="35" spans="1:10" ht="13.5">
      <c r="A35" s="77" t="s">
        <v>67</v>
      </c>
      <c r="B35" s="87"/>
      <c r="C35" s="464"/>
      <c r="D35" s="464"/>
      <c r="E35" s="464"/>
      <c r="F35" s="464"/>
      <c r="G35" s="464"/>
      <c r="H35" s="464"/>
      <c r="I35" s="464"/>
      <c r="J35" s="64"/>
    </row>
    <row r="36" spans="1:10" ht="13.5">
      <c r="A36" s="77" t="s">
        <v>68</v>
      </c>
      <c r="B36" s="87"/>
      <c r="C36" s="464"/>
      <c r="D36" s="464"/>
      <c r="E36" s="464"/>
      <c r="F36" s="464"/>
      <c r="G36" s="464"/>
      <c r="H36" s="464"/>
      <c r="I36" s="464"/>
      <c r="J36" s="64"/>
    </row>
    <row r="37" spans="1:9" ht="13.5">
      <c r="A37" s="465"/>
      <c r="B37" s="465"/>
      <c r="C37" s="464"/>
      <c r="D37" s="464"/>
      <c r="E37" s="464"/>
      <c r="F37" s="464"/>
      <c r="G37" s="464"/>
      <c r="H37" s="464"/>
      <c r="I37" s="464"/>
    </row>
    <row r="38" spans="1:9" ht="13.5">
      <c r="A38" s="466"/>
      <c r="B38" s="466"/>
      <c r="C38" s="448" t="s">
        <v>123</v>
      </c>
      <c r="D38" s="448"/>
      <c r="E38" s="448"/>
      <c r="F38" s="448"/>
      <c r="G38" s="448"/>
      <c r="H38" s="448"/>
      <c r="I38" s="448"/>
    </row>
    <row r="39" spans="1:9" ht="13.5">
      <c r="A39" s="467" t="s">
        <v>69</v>
      </c>
      <c r="B39" s="467"/>
      <c r="C39" s="468" t="s">
        <v>125</v>
      </c>
      <c r="D39" s="468"/>
      <c r="E39" s="468"/>
      <c r="F39" s="468"/>
      <c r="G39" s="468"/>
      <c r="H39" s="468"/>
      <c r="I39" s="468"/>
    </row>
    <row r="40" spans="1:9" ht="13.5">
      <c r="A40" s="449" t="s">
        <v>70</v>
      </c>
      <c r="B40" s="449"/>
      <c r="C40" s="448" t="s">
        <v>71</v>
      </c>
      <c r="D40" s="448"/>
      <c r="E40" s="448"/>
      <c r="F40" s="448"/>
      <c r="G40" s="448"/>
      <c r="H40" s="448"/>
      <c r="I40" s="448"/>
    </row>
    <row r="41" spans="1:9" ht="13.5">
      <c r="A41" s="471" t="s">
        <v>72</v>
      </c>
      <c r="B41" s="471"/>
      <c r="C41" s="466" t="s">
        <v>257</v>
      </c>
      <c r="D41" s="466"/>
      <c r="E41" s="466"/>
      <c r="F41" s="466"/>
      <c r="G41" s="466"/>
      <c r="H41" s="466"/>
      <c r="I41" s="466"/>
    </row>
    <row r="42" spans="1:9" ht="13.5">
      <c r="A42" s="472"/>
      <c r="B42" s="472"/>
      <c r="C42" s="448" t="s">
        <v>73</v>
      </c>
      <c r="D42" s="448"/>
      <c r="E42" s="448"/>
      <c r="F42" s="448"/>
      <c r="G42" s="448"/>
      <c r="H42" s="448"/>
      <c r="I42" s="448"/>
    </row>
    <row r="43" spans="1:9" ht="15.75" customHeight="1">
      <c r="A43" s="477" t="s">
        <v>74</v>
      </c>
      <c r="B43" s="477"/>
      <c r="C43" s="478" t="s">
        <v>75</v>
      </c>
      <c r="D43" s="478"/>
      <c r="E43" s="478"/>
      <c r="F43" s="478"/>
      <c r="G43" s="478"/>
      <c r="H43" s="478"/>
      <c r="I43" s="478"/>
    </row>
    <row r="44" spans="1:9" ht="13.5">
      <c r="A44" s="479" t="s">
        <v>126</v>
      </c>
      <c r="B44" s="479"/>
      <c r="C44" s="88" t="s">
        <v>76</v>
      </c>
      <c r="D44" s="89"/>
      <c r="E44" s="480" t="s">
        <v>77</v>
      </c>
      <c r="F44" s="480"/>
      <c r="G44" s="480"/>
      <c r="H44" s="90" t="s">
        <v>78</v>
      </c>
      <c r="I44" s="91" t="s">
        <v>79</v>
      </c>
    </row>
    <row r="45" spans="1:9" ht="13.5">
      <c r="A45" s="479"/>
      <c r="B45" s="479"/>
      <c r="C45" s="88" t="s">
        <v>80</v>
      </c>
      <c r="D45" s="89"/>
      <c r="E45" s="474" t="s">
        <v>81</v>
      </c>
      <c r="F45" s="474"/>
      <c r="G45" s="474"/>
      <c r="H45" s="90" t="s">
        <v>82</v>
      </c>
      <c r="I45" s="91" t="s">
        <v>83</v>
      </c>
    </row>
    <row r="46" spans="1:9" ht="13.5" customHeight="1">
      <c r="A46" s="481" t="s">
        <v>84</v>
      </c>
      <c r="B46" s="481"/>
      <c r="C46" s="469" t="s">
        <v>85</v>
      </c>
      <c r="D46" s="469"/>
      <c r="E46" s="469"/>
      <c r="F46" s="469"/>
      <c r="G46" s="469"/>
      <c r="H46" s="469"/>
      <c r="I46" s="469"/>
    </row>
    <row r="47" spans="1:9" ht="13.5">
      <c r="A47" s="481"/>
      <c r="B47" s="481"/>
      <c r="C47" s="470" t="s">
        <v>86</v>
      </c>
      <c r="D47" s="470"/>
      <c r="E47" s="470"/>
      <c r="F47" s="470"/>
      <c r="G47" s="470"/>
      <c r="H47" s="470"/>
      <c r="I47" s="470"/>
    </row>
    <row r="48" spans="2:9" ht="13.5" customHeight="1">
      <c r="B48" s="473" t="s">
        <v>87</v>
      </c>
      <c r="C48" s="473"/>
      <c r="D48" s="473"/>
      <c r="E48" s="474" t="s">
        <v>88</v>
      </c>
      <c r="F48" s="474"/>
      <c r="G48" s="474"/>
      <c r="H48" s="474"/>
      <c r="I48" s="78"/>
    </row>
    <row r="49" spans="2:9" ht="13.5" customHeight="1">
      <c r="B49" s="475" t="s">
        <v>89</v>
      </c>
      <c r="C49" s="475"/>
      <c r="D49" s="475"/>
      <c r="E49" s="475"/>
      <c r="F49" s="475"/>
      <c r="G49" s="475"/>
      <c r="H49" s="475"/>
      <c r="I49" s="475"/>
    </row>
    <row r="50" spans="1:6" ht="13.5">
      <c r="A50" s="60" t="s">
        <v>256</v>
      </c>
      <c r="D50" s="476" t="s">
        <v>90</v>
      </c>
      <c r="E50" s="476"/>
      <c r="F50" s="476"/>
    </row>
  </sheetData>
  <sheetProtection selectLockedCells="1" selectUnlockedCells="1"/>
  <mergeCells count="53">
    <mergeCell ref="B48:D48"/>
    <mergeCell ref="E48:H48"/>
    <mergeCell ref="B49:I49"/>
    <mergeCell ref="D50:F50"/>
    <mergeCell ref="A43:B43"/>
    <mergeCell ref="C43:I43"/>
    <mergeCell ref="A44:B45"/>
    <mergeCell ref="E44:G44"/>
    <mergeCell ref="E45:G45"/>
    <mergeCell ref="A46:B47"/>
    <mergeCell ref="C46:I46"/>
    <mergeCell ref="C47:I47"/>
    <mergeCell ref="A40:B40"/>
    <mergeCell ref="C40:I40"/>
    <mergeCell ref="A41:B41"/>
    <mergeCell ref="C41:I41"/>
    <mergeCell ref="A42:B42"/>
    <mergeCell ref="C42:I42"/>
    <mergeCell ref="A34:B34"/>
    <mergeCell ref="C34:I37"/>
    <mergeCell ref="A37:B37"/>
    <mergeCell ref="A38:B38"/>
    <mergeCell ref="C38:I38"/>
    <mergeCell ref="A39:B39"/>
    <mergeCell ref="C39:I39"/>
    <mergeCell ref="A31:B31"/>
    <mergeCell ref="C31:I31"/>
    <mergeCell ref="A32:B33"/>
    <mergeCell ref="C32:F32"/>
    <mergeCell ref="H32:I32"/>
    <mergeCell ref="C33:I33"/>
    <mergeCell ref="G6:G7"/>
    <mergeCell ref="H6:I6"/>
    <mergeCell ref="A29:B29"/>
    <mergeCell ref="C29:F29"/>
    <mergeCell ref="G29:I29"/>
    <mergeCell ref="A30:B30"/>
    <mergeCell ref="C30:I30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221</v>
      </c>
      <c r="B2" s="290"/>
      <c r="C2" s="290"/>
      <c r="D2" s="290"/>
      <c r="E2" s="291" t="s">
        <v>38</v>
      </c>
      <c r="F2" s="291"/>
      <c r="G2" s="52">
        <v>41790</v>
      </c>
      <c r="H2" s="50" t="s">
        <v>298</v>
      </c>
      <c r="I2" s="67" t="s">
        <v>299</v>
      </c>
    </row>
    <row r="3" spans="1:9" ht="13.5">
      <c r="A3" s="292" t="s">
        <v>300</v>
      </c>
      <c r="B3" s="293"/>
      <c r="C3" s="294" t="s">
        <v>301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302</v>
      </c>
      <c r="D4" s="299"/>
      <c r="E4" s="299"/>
      <c r="F4" s="299"/>
      <c r="G4" s="300"/>
      <c r="H4" s="30" t="s">
        <v>12</v>
      </c>
      <c r="I4" s="51" t="s">
        <v>94</v>
      </c>
    </row>
    <row r="5" spans="1:9" ht="13.5">
      <c r="A5" s="301" t="s">
        <v>13</v>
      </c>
      <c r="B5" s="302"/>
      <c r="C5" s="303">
        <v>41794</v>
      </c>
      <c r="D5" s="304"/>
      <c r="E5" s="304"/>
      <c r="F5" s="304"/>
      <c r="G5" s="31"/>
      <c r="H5" s="32" t="s">
        <v>14</v>
      </c>
      <c r="I5" s="54" t="s">
        <v>94</v>
      </c>
    </row>
    <row r="6" spans="1:9" ht="13.5">
      <c r="A6" s="305" t="s">
        <v>303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/>
      <c r="C8" s="80" t="s">
        <v>304</v>
      </c>
      <c r="D8" s="57">
        <v>34</v>
      </c>
      <c r="E8" s="81" t="s">
        <v>305</v>
      </c>
      <c r="F8" s="81">
        <v>5</v>
      </c>
      <c r="G8" s="55" t="s">
        <v>306</v>
      </c>
      <c r="H8" s="82" t="s">
        <v>307</v>
      </c>
      <c r="I8" s="56" t="s">
        <v>308</v>
      </c>
    </row>
    <row r="9" spans="1:9" ht="13.5">
      <c r="A9" s="35">
        <v>2</v>
      </c>
      <c r="B9" s="36"/>
      <c r="C9" s="55"/>
      <c r="D9" s="55"/>
      <c r="E9" s="66"/>
      <c r="F9" s="109"/>
      <c r="G9" s="55"/>
      <c r="H9" s="55"/>
      <c r="I9" s="56"/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41794</v>
      </c>
      <c r="D16" s="318"/>
      <c r="E16" s="318"/>
      <c r="F16" s="318"/>
      <c r="G16" s="319" t="s">
        <v>309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41794</v>
      </c>
      <c r="B18" s="326"/>
      <c r="C18" s="327" t="s">
        <v>310</v>
      </c>
      <c r="D18" s="327"/>
      <c r="E18" s="327"/>
      <c r="F18" s="327"/>
      <c r="G18" s="327"/>
      <c r="H18" s="327"/>
      <c r="I18" s="328"/>
      <c r="J18" s="64"/>
    </row>
    <row r="19" spans="1:10" ht="13.5">
      <c r="A19" s="329">
        <v>41794</v>
      </c>
      <c r="B19" s="326"/>
      <c r="C19" s="327" t="s">
        <v>311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312</v>
      </c>
      <c r="B20" s="326"/>
      <c r="C20" s="327"/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312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312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312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312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312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312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41794</v>
      </c>
      <c r="H27" s="341">
        <v>0.7083333333333334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313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314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315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316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317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317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318</v>
      </c>
      <c r="D46" s="386"/>
      <c r="E46" s="386"/>
      <c r="F46" s="386"/>
      <c r="G46" s="386"/>
      <c r="H46" s="386"/>
      <c r="I46" s="387"/>
    </row>
    <row r="47" spans="1:9" ht="13.5">
      <c r="A47" s="393" t="s">
        <v>319</v>
      </c>
      <c r="B47" s="394"/>
      <c r="C47" s="14" t="s">
        <v>320</v>
      </c>
      <c r="D47" s="15"/>
      <c r="E47" s="397" t="s">
        <v>321</v>
      </c>
      <c r="F47" s="398"/>
      <c r="G47" s="399"/>
      <c r="H47" s="16" t="s">
        <v>322</v>
      </c>
      <c r="I47" s="17" t="s">
        <v>323</v>
      </c>
    </row>
    <row r="48" spans="1:9" ht="13.5">
      <c r="A48" s="393"/>
      <c r="B48" s="394"/>
      <c r="C48" s="14" t="s">
        <v>27</v>
      </c>
      <c r="D48" s="15"/>
      <c r="E48" s="389" t="s">
        <v>324</v>
      </c>
      <c r="F48" s="389"/>
      <c r="G48" s="389"/>
      <c r="H48" s="16" t="s">
        <v>325</v>
      </c>
      <c r="I48" s="17" t="s">
        <v>326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327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328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329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30" sqref="C30:I30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6" width="3.625" style="58" customWidth="1"/>
    <col min="7" max="7" width="33.375" style="58" customWidth="1"/>
    <col min="8" max="8" width="15.875" style="58" customWidth="1"/>
    <col min="9" max="9" width="16.75390625" style="58" customWidth="1"/>
    <col min="10" max="16384" width="9.125" style="58" customWidth="1"/>
  </cols>
  <sheetData>
    <row r="1" spans="1:9" ht="13.5">
      <c r="A1" s="289" t="s">
        <v>420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421</v>
      </c>
      <c r="B2" s="290"/>
      <c r="C2" s="290"/>
      <c r="D2" s="290"/>
      <c r="E2" s="291" t="s">
        <v>158</v>
      </c>
      <c r="F2" s="291"/>
      <c r="G2" s="52">
        <v>41794</v>
      </c>
      <c r="H2" s="50" t="s">
        <v>465</v>
      </c>
      <c r="I2" s="50" t="s">
        <v>127</v>
      </c>
    </row>
    <row r="3" spans="1:9" ht="13.5">
      <c r="A3" s="292" t="s">
        <v>535</v>
      </c>
      <c r="B3" s="293"/>
      <c r="C3" s="294" t="s">
        <v>536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537</v>
      </c>
      <c r="D4" s="299"/>
      <c r="E4" s="299"/>
      <c r="F4" s="299"/>
      <c r="G4" s="300"/>
      <c r="H4" s="30" t="s">
        <v>12</v>
      </c>
      <c r="I4" s="51">
        <v>1</v>
      </c>
    </row>
    <row r="5" spans="1:9" ht="13.5">
      <c r="A5" s="301" t="s">
        <v>13</v>
      </c>
      <c r="B5" s="302"/>
      <c r="C5" s="303">
        <v>41797</v>
      </c>
      <c r="D5" s="304"/>
      <c r="E5" s="304"/>
      <c r="F5" s="304"/>
      <c r="G5" s="31" t="s">
        <v>230</v>
      </c>
      <c r="H5" s="32" t="s">
        <v>14</v>
      </c>
      <c r="I5" s="54">
        <v>1</v>
      </c>
    </row>
    <row r="6" spans="1:9" ht="13.5">
      <c r="A6" s="305" t="s">
        <v>538</v>
      </c>
      <c r="B6" s="307" t="s">
        <v>15</v>
      </c>
      <c r="C6" s="307" t="s">
        <v>16</v>
      </c>
      <c r="D6" s="440" t="s">
        <v>17</v>
      </c>
      <c r="E6" s="309" t="s">
        <v>93</v>
      </c>
      <c r="F6" s="442" t="s">
        <v>92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441"/>
      <c r="E7" s="310"/>
      <c r="F7" s="443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539</v>
      </c>
      <c r="C8" s="55" t="s">
        <v>128</v>
      </c>
      <c r="D8" s="55">
        <v>53</v>
      </c>
      <c r="E8" s="66" t="s">
        <v>47</v>
      </c>
      <c r="F8" s="79">
        <v>10</v>
      </c>
      <c r="G8" s="55" t="s">
        <v>129</v>
      </c>
      <c r="H8" s="55" t="s">
        <v>130</v>
      </c>
      <c r="I8" s="56" t="s">
        <v>131</v>
      </c>
    </row>
    <row r="9" spans="1:9" ht="13.5">
      <c r="A9" s="35">
        <v>2</v>
      </c>
      <c r="B9" s="36"/>
      <c r="C9" s="80" t="s">
        <v>132</v>
      </c>
      <c r="D9" s="55">
        <v>54</v>
      </c>
      <c r="E9" s="81" t="s">
        <v>48</v>
      </c>
      <c r="F9" s="79">
        <v>10</v>
      </c>
      <c r="G9" s="55" t="s">
        <v>133</v>
      </c>
      <c r="H9" s="82" t="s">
        <v>134</v>
      </c>
      <c r="I9" s="56" t="s">
        <v>135</v>
      </c>
    </row>
    <row r="10" spans="1:10" ht="13.5">
      <c r="A10" s="35">
        <v>3</v>
      </c>
      <c r="B10" s="36"/>
      <c r="C10" s="80"/>
      <c r="D10" s="55"/>
      <c r="E10" s="81"/>
      <c r="F10" s="79"/>
      <c r="G10" s="55"/>
      <c r="H10" s="82"/>
      <c r="I10" s="56"/>
      <c r="J10" s="65"/>
    </row>
    <row r="11" spans="1:9" ht="13.5">
      <c r="A11" s="35">
        <v>4</v>
      </c>
      <c r="B11" s="36"/>
      <c r="C11" s="80"/>
      <c r="D11" s="55"/>
      <c r="E11" s="81"/>
      <c r="F11" s="79"/>
      <c r="G11" s="55"/>
      <c r="H11" s="82"/>
      <c r="I11" s="56"/>
    </row>
    <row r="12" spans="1:9" ht="13.5">
      <c r="A12" s="35">
        <v>5</v>
      </c>
      <c r="B12" s="36"/>
      <c r="C12" s="80"/>
      <c r="D12" s="55"/>
      <c r="E12" s="81"/>
      <c r="F12" s="79"/>
      <c r="G12" s="55"/>
      <c r="H12" s="82"/>
      <c r="I12" s="56"/>
    </row>
    <row r="13" spans="1:9" ht="13.5">
      <c r="A13" s="35">
        <v>6</v>
      </c>
      <c r="B13" s="36"/>
      <c r="C13" s="80"/>
      <c r="D13" s="55"/>
      <c r="E13" s="81"/>
      <c r="F13" s="79"/>
      <c r="G13" s="55"/>
      <c r="H13" s="82"/>
      <c r="I13" s="56"/>
    </row>
    <row r="14" spans="1:9" ht="13.5">
      <c r="A14" s="35">
        <v>7</v>
      </c>
      <c r="B14" s="36"/>
      <c r="C14" s="80"/>
      <c r="D14" s="55"/>
      <c r="E14" s="81"/>
      <c r="F14" s="79"/>
      <c r="G14" s="55"/>
      <c r="H14" s="82"/>
      <c r="I14" s="56"/>
    </row>
    <row r="15" spans="1:9" ht="13.5">
      <c r="A15" s="315" t="s">
        <v>20</v>
      </c>
      <c r="B15" s="316"/>
      <c r="C15" s="317">
        <v>41796</v>
      </c>
      <c r="D15" s="318"/>
      <c r="E15" s="318"/>
      <c r="F15" s="318"/>
      <c r="G15" s="437" t="s">
        <v>540</v>
      </c>
      <c r="H15" s="437"/>
      <c r="I15" s="438"/>
    </row>
    <row r="16" spans="1:9" ht="13.5">
      <c r="A16" s="321" t="s">
        <v>21</v>
      </c>
      <c r="B16" s="322"/>
      <c r="C16" s="439"/>
      <c r="D16" s="323"/>
      <c r="E16" s="323"/>
      <c r="F16" s="323"/>
      <c r="G16" s="323"/>
      <c r="H16" s="323"/>
      <c r="I16" s="324"/>
    </row>
    <row r="17" spans="1:10" ht="13.5">
      <c r="A17" s="329">
        <v>41796</v>
      </c>
      <c r="B17" s="326"/>
      <c r="C17" s="434" t="s">
        <v>541</v>
      </c>
      <c r="D17" s="435"/>
      <c r="E17" s="435"/>
      <c r="F17" s="435"/>
      <c r="G17" s="435"/>
      <c r="H17" s="435"/>
      <c r="I17" s="436"/>
      <c r="J17" s="64"/>
    </row>
    <row r="18" spans="1:10" ht="13.5">
      <c r="A18" s="329" t="s">
        <v>542</v>
      </c>
      <c r="B18" s="326"/>
      <c r="C18" s="434"/>
      <c r="D18" s="435"/>
      <c r="E18" s="435"/>
      <c r="F18" s="435"/>
      <c r="G18" s="435"/>
      <c r="H18" s="435"/>
      <c r="I18" s="436"/>
      <c r="J18" s="64"/>
    </row>
    <row r="19" spans="1:10" ht="13.5">
      <c r="A19" s="329">
        <v>41797</v>
      </c>
      <c r="B19" s="326"/>
      <c r="C19" s="434" t="s">
        <v>543</v>
      </c>
      <c r="D19" s="435"/>
      <c r="E19" s="435"/>
      <c r="F19" s="435"/>
      <c r="G19" s="435"/>
      <c r="H19" s="435"/>
      <c r="I19" s="436"/>
      <c r="J19" s="64"/>
    </row>
    <row r="20" spans="1:10" ht="13.5">
      <c r="A20" s="329" t="s">
        <v>542</v>
      </c>
      <c r="B20" s="326"/>
      <c r="C20" s="434" t="s">
        <v>544</v>
      </c>
      <c r="D20" s="435"/>
      <c r="E20" s="435"/>
      <c r="F20" s="435"/>
      <c r="G20" s="435"/>
      <c r="H20" s="435"/>
      <c r="I20" s="436"/>
      <c r="J20" s="64"/>
    </row>
    <row r="21" spans="1:10" ht="13.5">
      <c r="A21" s="329" t="s">
        <v>542</v>
      </c>
      <c r="B21" s="326"/>
      <c r="C21" s="434" t="s">
        <v>545</v>
      </c>
      <c r="D21" s="435"/>
      <c r="E21" s="435"/>
      <c r="F21" s="435"/>
      <c r="G21" s="435"/>
      <c r="H21" s="435"/>
      <c r="I21" s="436"/>
      <c r="J21" s="64"/>
    </row>
    <row r="22" spans="1:10" ht="13.5">
      <c r="A22" s="329" t="s">
        <v>542</v>
      </c>
      <c r="B22" s="326"/>
      <c r="C22" s="434" t="s">
        <v>546</v>
      </c>
      <c r="D22" s="435"/>
      <c r="E22" s="435"/>
      <c r="F22" s="435"/>
      <c r="G22" s="435"/>
      <c r="H22" s="435"/>
      <c r="I22" s="436"/>
      <c r="J22" s="64"/>
    </row>
    <row r="23" spans="1:10" ht="13.5">
      <c r="A23" s="329" t="s">
        <v>542</v>
      </c>
      <c r="B23" s="326"/>
      <c r="C23" s="434"/>
      <c r="D23" s="435"/>
      <c r="E23" s="435"/>
      <c r="F23" s="435"/>
      <c r="G23" s="435"/>
      <c r="H23" s="435"/>
      <c r="I23" s="436"/>
      <c r="J23" s="64"/>
    </row>
    <row r="24" spans="1:10" ht="13.5">
      <c r="A24" s="329">
        <v>41798</v>
      </c>
      <c r="B24" s="326"/>
      <c r="C24" s="434" t="s">
        <v>547</v>
      </c>
      <c r="D24" s="435"/>
      <c r="E24" s="435"/>
      <c r="F24" s="435"/>
      <c r="G24" s="435"/>
      <c r="H24" s="435"/>
      <c r="I24" s="436"/>
      <c r="J24" s="64"/>
    </row>
    <row r="25" spans="1:10" ht="13.5">
      <c r="A25" s="329" t="s">
        <v>542</v>
      </c>
      <c r="B25" s="326"/>
      <c r="C25" s="434" t="s">
        <v>548</v>
      </c>
      <c r="D25" s="435"/>
      <c r="E25" s="435"/>
      <c r="F25" s="435"/>
      <c r="G25" s="435"/>
      <c r="H25" s="435"/>
      <c r="I25" s="436"/>
      <c r="J25" s="64"/>
    </row>
    <row r="26" spans="1:10" ht="13.5">
      <c r="A26" s="330" t="s">
        <v>542</v>
      </c>
      <c r="B26" s="331"/>
      <c r="C26" s="422"/>
      <c r="D26" s="423"/>
      <c r="E26" s="423"/>
      <c r="F26" s="423"/>
      <c r="G26" s="423"/>
      <c r="H26" s="423"/>
      <c r="I26" s="424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41797</v>
      </c>
      <c r="H27" s="341" t="s">
        <v>549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431"/>
      <c r="D29" s="432"/>
      <c r="E29" s="432"/>
      <c r="F29" s="432"/>
      <c r="G29" s="432"/>
      <c r="H29" s="432"/>
      <c r="I29" s="433"/>
      <c r="J29" s="64"/>
    </row>
    <row r="30" spans="1:10" ht="13.5">
      <c r="A30" s="37" t="s">
        <v>24</v>
      </c>
      <c r="B30" s="38"/>
      <c r="C30" s="425" t="s">
        <v>136</v>
      </c>
      <c r="D30" s="426"/>
      <c r="E30" s="426"/>
      <c r="F30" s="426"/>
      <c r="G30" s="426"/>
      <c r="H30" s="426"/>
      <c r="I30" s="427"/>
      <c r="J30" s="64"/>
    </row>
    <row r="31" spans="1:10" ht="13.5">
      <c r="A31" s="37" t="s">
        <v>25</v>
      </c>
      <c r="B31" s="38"/>
      <c r="C31" s="425"/>
      <c r="D31" s="426"/>
      <c r="E31" s="426"/>
      <c r="F31" s="426"/>
      <c r="G31" s="426"/>
      <c r="H31" s="426"/>
      <c r="I31" s="427"/>
      <c r="J31" s="64"/>
    </row>
    <row r="32" spans="1:9" ht="13.5">
      <c r="A32" s="356"/>
      <c r="B32" s="357"/>
      <c r="C32" s="425" t="s">
        <v>550</v>
      </c>
      <c r="D32" s="426"/>
      <c r="E32" s="426"/>
      <c r="F32" s="426"/>
      <c r="G32" s="426"/>
      <c r="H32" s="426"/>
      <c r="I32" s="427"/>
    </row>
    <row r="33" spans="1:9" ht="13.5">
      <c r="A33" s="356"/>
      <c r="B33" s="357"/>
      <c r="C33" s="425"/>
      <c r="D33" s="426"/>
      <c r="E33" s="426"/>
      <c r="F33" s="426"/>
      <c r="G33" s="426"/>
      <c r="H33" s="426"/>
      <c r="I33" s="427"/>
    </row>
    <row r="34" spans="1:9" ht="13.5">
      <c r="A34" s="356"/>
      <c r="B34" s="357"/>
      <c r="C34" s="425" t="s">
        <v>551</v>
      </c>
      <c r="D34" s="426"/>
      <c r="E34" s="426"/>
      <c r="F34" s="426"/>
      <c r="G34" s="426"/>
      <c r="H34" s="426"/>
      <c r="I34" s="427"/>
    </row>
    <row r="35" spans="1:9" ht="13.5">
      <c r="A35" s="356"/>
      <c r="B35" s="357"/>
      <c r="C35" s="425" t="s">
        <v>552</v>
      </c>
      <c r="D35" s="426"/>
      <c r="E35" s="426"/>
      <c r="F35" s="426"/>
      <c r="G35" s="426"/>
      <c r="H35" s="426"/>
      <c r="I35" s="427"/>
    </row>
    <row r="36" spans="1:9" ht="13.5">
      <c r="A36" s="356"/>
      <c r="B36" s="357"/>
      <c r="C36" s="425"/>
      <c r="D36" s="426"/>
      <c r="E36" s="426"/>
      <c r="F36" s="426"/>
      <c r="G36" s="426"/>
      <c r="H36" s="426"/>
      <c r="I36" s="427"/>
    </row>
    <row r="37" spans="1:9" ht="13.5">
      <c r="A37" s="356"/>
      <c r="B37" s="357"/>
      <c r="C37" s="425" t="s">
        <v>553</v>
      </c>
      <c r="D37" s="426"/>
      <c r="E37" s="426"/>
      <c r="F37" s="426"/>
      <c r="G37" s="426"/>
      <c r="H37" s="426"/>
      <c r="I37" s="427"/>
    </row>
    <row r="38" spans="1:9" ht="13.5">
      <c r="A38" s="356"/>
      <c r="B38" s="357"/>
      <c r="C38" s="425" t="s">
        <v>554</v>
      </c>
      <c r="D38" s="426"/>
      <c r="E38" s="426"/>
      <c r="F38" s="426"/>
      <c r="G38" s="426"/>
      <c r="H38" s="426"/>
      <c r="I38" s="427"/>
    </row>
    <row r="39" spans="1:9" ht="13.5">
      <c r="A39" s="356"/>
      <c r="B39" s="357"/>
      <c r="C39" s="425"/>
      <c r="D39" s="426"/>
      <c r="E39" s="426"/>
      <c r="F39" s="426"/>
      <c r="G39" s="426"/>
      <c r="H39" s="426"/>
      <c r="I39" s="427"/>
    </row>
    <row r="40" spans="1:9" ht="13.5">
      <c r="A40" s="356"/>
      <c r="B40" s="357"/>
      <c r="C40" s="425" t="s">
        <v>555</v>
      </c>
      <c r="D40" s="426"/>
      <c r="E40" s="426"/>
      <c r="F40" s="426"/>
      <c r="G40" s="426"/>
      <c r="H40" s="426"/>
      <c r="I40" s="427"/>
    </row>
    <row r="41" spans="1:9" ht="13.5">
      <c r="A41" s="356"/>
      <c r="B41" s="357"/>
      <c r="C41" s="428"/>
      <c r="D41" s="429"/>
      <c r="E41" s="429"/>
      <c r="F41" s="429"/>
      <c r="G41" s="429"/>
      <c r="H41" s="429"/>
      <c r="I41" s="430"/>
    </row>
    <row r="42" spans="1:9" ht="13.5">
      <c r="A42" s="358"/>
      <c r="B42" s="359"/>
      <c r="C42" s="422" t="s">
        <v>556</v>
      </c>
      <c r="D42" s="423"/>
      <c r="E42" s="423"/>
      <c r="F42" s="423"/>
      <c r="G42" s="423"/>
      <c r="H42" s="423"/>
      <c r="I42" s="424"/>
    </row>
    <row r="43" spans="1:9" ht="13.5">
      <c r="A43" s="345" t="s">
        <v>33</v>
      </c>
      <c r="B43" s="363"/>
      <c r="C43" s="364" t="s">
        <v>557</v>
      </c>
      <c r="D43" s="365"/>
      <c r="E43" s="365"/>
      <c r="F43" s="365"/>
      <c r="G43" s="365"/>
      <c r="H43" s="365"/>
      <c r="I43" s="366"/>
    </row>
    <row r="44" spans="1:9" ht="13.5">
      <c r="A44" s="315" t="s">
        <v>34</v>
      </c>
      <c r="B44" s="367"/>
      <c r="C44" s="368" t="s">
        <v>529</v>
      </c>
      <c r="D44" s="369"/>
      <c r="E44" s="369"/>
      <c r="F44" s="369"/>
      <c r="G44" s="369"/>
      <c r="H44" s="369"/>
      <c r="I44" s="370"/>
    </row>
    <row r="45" spans="1:9" ht="13.5">
      <c r="A45" s="371" t="s">
        <v>26</v>
      </c>
      <c r="B45" s="372"/>
      <c r="C45" s="373" t="s">
        <v>558</v>
      </c>
      <c r="D45" s="374"/>
      <c r="E45" s="374"/>
      <c r="F45" s="374"/>
      <c r="G45" s="374"/>
      <c r="H45" s="374"/>
      <c r="I45" s="375"/>
    </row>
    <row r="46" spans="1:9" ht="13.5">
      <c r="A46" s="356"/>
      <c r="B46" s="379"/>
      <c r="C46" s="126" t="s">
        <v>559</v>
      </c>
      <c r="D46" s="127"/>
      <c r="E46" s="127"/>
      <c r="F46" s="127"/>
      <c r="G46" s="127"/>
      <c r="H46" s="127"/>
      <c r="I46" s="128"/>
    </row>
    <row r="47" spans="1:9" ht="13.5">
      <c r="A47" s="356"/>
      <c r="B47" s="379"/>
      <c r="C47" s="381" t="s">
        <v>560</v>
      </c>
      <c r="D47" s="382"/>
      <c r="E47" s="382"/>
      <c r="F47" s="382"/>
      <c r="G47" s="382"/>
      <c r="H47" s="382"/>
      <c r="I47" s="383"/>
    </row>
    <row r="48" spans="1:9" ht="13.5">
      <c r="A48" s="384" t="s">
        <v>31</v>
      </c>
      <c r="B48" s="385"/>
      <c r="C48" s="386" t="s">
        <v>494</v>
      </c>
      <c r="D48" s="386"/>
      <c r="E48" s="386"/>
      <c r="F48" s="386"/>
      <c r="G48" s="386"/>
      <c r="H48" s="386"/>
      <c r="I48" s="387"/>
    </row>
    <row r="49" spans="1:9" ht="13.5">
      <c r="A49" s="411" t="s">
        <v>138</v>
      </c>
      <c r="B49" s="412"/>
      <c r="C49" s="413"/>
      <c r="D49" s="414"/>
      <c r="E49" s="415"/>
      <c r="F49" s="416"/>
      <c r="G49" s="417"/>
      <c r="H49" s="93"/>
      <c r="I49" s="94"/>
    </row>
    <row r="50" spans="1:9" ht="13.5">
      <c r="A50" s="393"/>
      <c r="B50" s="394"/>
      <c r="C50" s="418" t="s">
        <v>496</v>
      </c>
      <c r="D50" s="419"/>
      <c r="E50" s="397" t="s">
        <v>497</v>
      </c>
      <c r="F50" s="398"/>
      <c r="G50" s="399"/>
      <c r="H50" s="16" t="s">
        <v>498</v>
      </c>
      <c r="I50" s="17" t="s">
        <v>499</v>
      </c>
    </row>
    <row r="51" spans="1:9" ht="13.5">
      <c r="A51" s="393"/>
      <c r="B51" s="394"/>
      <c r="C51" s="418" t="s">
        <v>27</v>
      </c>
      <c r="D51" s="419"/>
      <c r="E51" s="398" t="s">
        <v>561</v>
      </c>
      <c r="F51" s="398"/>
      <c r="G51" s="399"/>
      <c r="H51" s="16" t="s">
        <v>501</v>
      </c>
      <c r="I51" s="17" t="s">
        <v>502</v>
      </c>
    </row>
    <row r="52" spans="1:9" ht="13.5">
      <c r="A52" s="395"/>
      <c r="B52" s="396"/>
      <c r="C52" s="420"/>
      <c r="D52" s="421"/>
      <c r="E52" s="410"/>
      <c r="F52" s="410"/>
      <c r="G52" s="410"/>
      <c r="H52" s="62"/>
      <c r="I52" s="61"/>
    </row>
    <row r="53" spans="1:9" ht="13.5" customHeight="1">
      <c r="A53" s="403" t="s">
        <v>28</v>
      </c>
      <c r="B53" s="404"/>
      <c r="C53" s="407" t="s">
        <v>503</v>
      </c>
      <c r="D53" s="408"/>
      <c r="E53" s="408"/>
      <c r="F53" s="408"/>
      <c r="G53" s="408"/>
      <c r="H53" s="408"/>
      <c r="I53" s="409"/>
    </row>
    <row r="54" spans="1:9" ht="13.5">
      <c r="A54" s="405"/>
      <c r="B54" s="406"/>
      <c r="C54" s="376" t="s">
        <v>504</v>
      </c>
      <c r="D54" s="377"/>
      <c r="E54" s="377"/>
      <c r="F54" s="377"/>
      <c r="G54" s="377"/>
      <c r="H54" s="377"/>
      <c r="I54" s="378"/>
    </row>
    <row r="55" spans="2:9" ht="13.5" customHeight="1">
      <c r="B55" s="388" t="s">
        <v>29</v>
      </c>
      <c r="C55" s="388"/>
      <c r="D55" s="388"/>
      <c r="E55" s="389" t="s">
        <v>505</v>
      </c>
      <c r="F55" s="389"/>
      <c r="G55" s="389"/>
      <c r="H55" s="389"/>
      <c r="I55" s="39"/>
    </row>
    <row r="56" spans="2:9" ht="13.5" customHeight="1">
      <c r="B56" s="390" t="s">
        <v>30</v>
      </c>
      <c r="C56" s="391"/>
      <c r="D56" s="391"/>
      <c r="E56" s="391"/>
      <c r="F56" s="391"/>
      <c r="G56" s="391"/>
      <c r="H56" s="391"/>
      <c r="I56" s="391"/>
    </row>
    <row r="57" spans="1:6" ht="13.5">
      <c r="A57" s="60" t="s">
        <v>139</v>
      </c>
      <c r="D57" s="392" t="s">
        <v>37</v>
      </c>
      <c r="E57" s="392"/>
      <c r="F57" s="392"/>
    </row>
    <row r="63" ht="13.5">
      <c r="G63" s="59"/>
    </row>
  </sheetData>
  <sheetProtection/>
  <mergeCells count="9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5:B15"/>
    <mergeCell ref="C15:F15"/>
    <mergeCell ref="G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29"/>
    <mergeCell ref="C30:I30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A47:B47"/>
    <mergeCell ref="C47:I47"/>
    <mergeCell ref="A48:B48"/>
    <mergeCell ref="C48:I48"/>
    <mergeCell ref="A49:B52"/>
    <mergeCell ref="C49:D49"/>
    <mergeCell ref="E49:G49"/>
    <mergeCell ref="C50:D50"/>
    <mergeCell ref="E50:G50"/>
    <mergeCell ref="C51:D51"/>
    <mergeCell ref="E51:G51"/>
    <mergeCell ref="C52:D52"/>
    <mergeCell ref="E52:G52"/>
    <mergeCell ref="D57:F57"/>
    <mergeCell ref="A53:B54"/>
    <mergeCell ref="C53:I53"/>
    <mergeCell ref="C54:I54"/>
    <mergeCell ref="B55:D55"/>
    <mergeCell ref="E55:H55"/>
    <mergeCell ref="B56:I5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="115" zoomScaleNormal="115" zoomScalePageLayoutView="0" workbookViewId="0" topLeftCell="A1">
      <selection activeCell="C19" sqref="C19:I19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2.75390625" style="58" customWidth="1"/>
    <col min="4" max="5" width="4.125" style="58" customWidth="1"/>
    <col min="6" max="6" width="9.00390625" style="58" customWidth="1"/>
    <col min="7" max="7" width="33.375" style="58" customWidth="1"/>
    <col min="8" max="8" width="14.125" style="58" customWidth="1"/>
    <col min="9" max="9" width="16.75390625" style="58" customWidth="1"/>
    <col min="10" max="16384" width="9.125" style="58" customWidth="1"/>
  </cols>
  <sheetData>
    <row r="1" spans="1:9" ht="13.5">
      <c r="A1" s="289" t="s">
        <v>376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375</v>
      </c>
      <c r="B2" s="290"/>
      <c r="C2" s="290"/>
      <c r="D2" s="290"/>
      <c r="E2" s="291" t="s">
        <v>38</v>
      </c>
      <c r="F2" s="291"/>
      <c r="G2" s="52" t="s">
        <v>374</v>
      </c>
      <c r="H2" s="50" t="s">
        <v>373</v>
      </c>
      <c r="I2" s="67" t="s">
        <v>372</v>
      </c>
    </row>
    <row r="3" spans="1:9" ht="13.5">
      <c r="A3" s="292" t="s">
        <v>371</v>
      </c>
      <c r="B3" s="293"/>
      <c r="C3" s="294" t="s">
        <v>370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369</v>
      </c>
      <c r="D4" s="299"/>
      <c r="E4" s="299"/>
      <c r="F4" s="299"/>
      <c r="G4" s="300"/>
      <c r="H4" s="30" t="s">
        <v>54</v>
      </c>
      <c r="I4" s="124" t="s">
        <v>368</v>
      </c>
    </row>
    <row r="5" spans="1:9" ht="13.5">
      <c r="A5" s="301" t="s">
        <v>13</v>
      </c>
      <c r="B5" s="302"/>
      <c r="C5" s="303">
        <v>41798</v>
      </c>
      <c r="D5" s="304"/>
      <c r="E5" s="304"/>
      <c r="F5" s="304"/>
      <c r="G5" s="31"/>
      <c r="H5" s="32" t="s">
        <v>14</v>
      </c>
      <c r="I5" s="123" t="s">
        <v>367</v>
      </c>
    </row>
    <row r="6" spans="1:9" ht="13.5">
      <c r="A6" s="305" t="s">
        <v>366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/>
      <c r="C8" s="55" t="s">
        <v>162</v>
      </c>
      <c r="D8" s="57">
        <v>84</v>
      </c>
      <c r="E8" s="66" t="s">
        <v>60</v>
      </c>
      <c r="F8" s="79">
        <v>5</v>
      </c>
      <c r="G8" s="55" t="s">
        <v>161</v>
      </c>
      <c r="H8" s="55" t="s">
        <v>160</v>
      </c>
      <c r="I8" s="56" t="s">
        <v>159</v>
      </c>
    </row>
    <row r="9" spans="1:9" ht="13.5">
      <c r="A9" s="35">
        <v>2</v>
      </c>
      <c r="B9" s="36"/>
      <c r="C9" s="55" t="s">
        <v>365</v>
      </c>
      <c r="D9" s="57">
        <v>65</v>
      </c>
      <c r="E9" s="66" t="s">
        <v>47</v>
      </c>
      <c r="F9" s="79">
        <v>10</v>
      </c>
      <c r="G9" s="55" t="s">
        <v>364</v>
      </c>
      <c r="H9" s="55" t="s">
        <v>363</v>
      </c>
      <c r="I9" s="56" t="s">
        <v>362</v>
      </c>
    </row>
    <row r="10" spans="1:10" ht="13.5">
      <c r="A10" s="35">
        <v>3</v>
      </c>
      <c r="B10" s="36"/>
      <c r="C10" s="80" t="s">
        <v>361</v>
      </c>
      <c r="D10" s="57">
        <v>43</v>
      </c>
      <c r="E10" s="81" t="s">
        <v>360</v>
      </c>
      <c r="F10" s="79">
        <v>5</v>
      </c>
      <c r="G10" s="55" t="s">
        <v>120</v>
      </c>
      <c r="H10" s="82" t="s">
        <v>359</v>
      </c>
      <c r="I10" s="56" t="s">
        <v>358</v>
      </c>
      <c r="J10" s="65"/>
    </row>
    <row r="11" spans="1:9" ht="13.5">
      <c r="A11" s="35">
        <v>4</v>
      </c>
      <c r="B11" s="36"/>
      <c r="C11" s="55" t="s">
        <v>357</v>
      </c>
      <c r="D11" s="57">
        <v>53</v>
      </c>
      <c r="E11" s="66" t="s">
        <v>91</v>
      </c>
      <c r="F11" s="79">
        <v>5</v>
      </c>
      <c r="G11" s="55" t="s">
        <v>356</v>
      </c>
      <c r="H11" s="55" t="s">
        <v>355</v>
      </c>
      <c r="I11" s="56" t="s">
        <v>354</v>
      </c>
    </row>
    <row r="12" spans="1:9" ht="13.5">
      <c r="A12" s="35">
        <v>5</v>
      </c>
      <c r="B12" s="36"/>
      <c r="C12" s="55" t="s">
        <v>353</v>
      </c>
      <c r="D12" s="57">
        <v>66</v>
      </c>
      <c r="E12" s="66" t="s">
        <v>47</v>
      </c>
      <c r="F12" s="79">
        <v>3</v>
      </c>
      <c r="G12" s="55" t="s">
        <v>352</v>
      </c>
      <c r="H12" s="55" t="s">
        <v>351</v>
      </c>
      <c r="I12" s="56" t="s">
        <v>350</v>
      </c>
    </row>
    <row r="13" spans="1:9" ht="13.5">
      <c r="A13" s="35">
        <v>6</v>
      </c>
      <c r="B13" s="36" t="s">
        <v>349</v>
      </c>
      <c r="C13" s="55" t="s">
        <v>348</v>
      </c>
      <c r="D13" s="66">
        <v>69</v>
      </c>
      <c r="E13" s="66" t="s">
        <v>60</v>
      </c>
      <c r="F13" s="109">
        <v>5</v>
      </c>
      <c r="G13" s="55" t="s">
        <v>347</v>
      </c>
      <c r="H13" s="55" t="s">
        <v>346</v>
      </c>
      <c r="I13" s="56" t="s">
        <v>345</v>
      </c>
    </row>
    <row r="14" spans="1:9" ht="13.5">
      <c r="A14" s="35">
        <v>7</v>
      </c>
      <c r="B14" s="36"/>
      <c r="C14" s="55"/>
      <c r="D14" s="57"/>
      <c r="E14" s="66"/>
      <c r="F14" s="79"/>
      <c r="G14" s="55"/>
      <c r="H14" s="55"/>
      <c r="I14" s="56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 t="s">
        <v>344</v>
      </c>
      <c r="D16" s="318"/>
      <c r="E16" s="318"/>
      <c r="F16" s="318"/>
      <c r="G16" s="319" t="s">
        <v>343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41798</v>
      </c>
      <c r="B18" s="326"/>
      <c r="C18" s="327" t="s">
        <v>342</v>
      </c>
      <c r="D18" s="327"/>
      <c r="E18" s="327"/>
      <c r="F18" s="327"/>
      <c r="G18" s="327"/>
      <c r="H18" s="327"/>
      <c r="I18" s="328"/>
      <c r="J18" s="64"/>
    </row>
    <row r="19" spans="1:10" ht="13.5">
      <c r="A19" s="329"/>
      <c r="B19" s="326"/>
      <c r="C19" s="327" t="s">
        <v>341</v>
      </c>
      <c r="D19" s="327"/>
      <c r="E19" s="327"/>
      <c r="F19" s="327"/>
      <c r="G19" s="327"/>
      <c r="H19" s="327"/>
      <c r="I19" s="328"/>
      <c r="J19" s="64"/>
    </row>
    <row r="20" spans="1:10" ht="13.5">
      <c r="A20" s="329"/>
      <c r="B20" s="326"/>
      <c r="C20" s="327" t="s">
        <v>340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339</v>
      </c>
      <c r="B21" s="326"/>
      <c r="C21" s="327"/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339</v>
      </c>
      <c r="B22" s="326"/>
      <c r="C22" s="327"/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339</v>
      </c>
      <c r="B23" s="326"/>
      <c r="C23" s="327"/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339</v>
      </c>
      <c r="B24" s="326"/>
      <c r="C24" s="327"/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339</v>
      </c>
      <c r="B25" s="326"/>
      <c r="C25" s="327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339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41798</v>
      </c>
      <c r="H27" s="341">
        <v>0.75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338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337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180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336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335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317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177</v>
      </c>
      <c r="D46" s="386"/>
      <c r="E46" s="386"/>
      <c r="F46" s="386"/>
      <c r="G46" s="386"/>
      <c r="H46" s="386"/>
      <c r="I46" s="387"/>
    </row>
    <row r="47" spans="1:9" ht="13.5">
      <c r="A47" s="393" t="s">
        <v>176</v>
      </c>
      <c r="B47" s="394"/>
      <c r="C47" s="14" t="s">
        <v>175</v>
      </c>
      <c r="D47" s="15"/>
      <c r="E47" s="397" t="s">
        <v>174</v>
      </c>
      <c r="F47" s="398"/>
      <c r="G47" s="399"/>
      <c r="H47" s="16" t="s">
        <v>173</v>
      </c>
      <c r="I47" s="17" t="s">
        <v>172</v>
      </c>
    </row>
    <row r="48" spans="1:9" ht="13.5">
      <c r="A48" s="393"/>
      <c r="B48" s="394"/>
      <c r="C48" s="14" t="s">
        <v>27</v>
      </c>
      <c r="D48" s="15"/>
      <c r="E48" s="389" t="s">
        <v>171</v>
      </c>
      <c r="F48" s="389"/>
      <c r="G48" s="389"/>
      <c r="H48" s="16" t="s">
        <v>170</v>
      </c>
      <c r="I48" s="17" t="s">
        <v>169</v>
      </c>
    </row>
    <row r="49" spans="1:9" ht="13.5">
      <c r="A49" s="395"/>
      <c r="B49" s="396"/>
      <c r="C49" s="18" t="s">
        <v>334</v>
      </c>
      <c r="D49" s="63"/>
      <c r="E49" s="400" t="s">
        <v>333</v>
      </c>
      <c r="F49" s="401"/>
      <c r="G49" s="402"/>
      <c r="H49" s="62" t="s">
        <v>332</v>
      </c>
      <c r="I49" s="61" t="s">
        <v>331</v>
      </c>
    </row>
    <row r="50" spans="1:9" ht="13.5" customHeight="1">
      <c r="A50" s="403" t="s">
        <v>28</v>
      </c>
      <c r="B50" s="404"/>
      <c r="C50" s="407" t="s">
        <v>168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167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166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330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G6:G7"/>
    <mergeCell ref="H6:I6"/>
    <mergeCell ref="B6:B7"/>
    <mergeCell ref="C6:C7"/>
    <mergeCell ref="D6:D7"/>
    <mergeCell ref="A4:B4"/>
    <mergeCell ref="C4:G4"/>
    <mergeCell ref="A17:B17"/>
    <mergeCell ref="C17:I17"/>
    <mergeCell ref="A5:B5"/>
    <mergeCell ref="C5:F5"/>
    <mergeCell ref="A6:A7"/>
    <mergeCell ref="E6:E7"/>
    <mergeCell ref="F6:F7"/>
    <mergeCell ref="A18:B18"/>
    <mergeCell ref="C18:I18"/>
    <mergeCell ref="A19:B19"/>
    <mergeCell ref="C19:I19"/>
    <mergeCell ref="A16:B16"/>
    <mergeCell ref="C16:F16"/>
    <mergeCell ref="G16:I16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35:B35"/>
    <mergeCell ref="A36:B36"/>
    <mergeCell ref="A37:B37"/>
    <mergeCell ref="A38:B38"/>
    <mergeCell ref="A33:B33"/>
    <mergeCell ref="A34:B34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printOptions horizontalCentered="1" verticalCentered="1"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1">
      <selection activeCell="C25" sqref="C25:I25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222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377</v>
      </c>
      <c r="B2" s="290"/>
      <c r="C2" s="290"/>
      <c r="D2" s="290"/>
      <c r="E2" s="291" t="s">
        <v>38</v>
      </c>
      <c r="F2" s="291"/>
      <c r="G2" s="52">
        <v>41792</v>
      </c>
      <c r="H2" s="50" t="s">
        <v>378</v>
      </c>
      <c r="I2" s="67" t="s">
        <v>379</v>
      </c>
    </row>
    <row r="3" spans="1:9" ht="13.5">
      <c r="A3" s="292" t="s">
        <v>380</v>
      </c>
      <c r="B3" s="293"/>
      <c r="C3" s="294" t="s">
        <v>381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382</v>
      </c>
      <c r="D4" s="299"/>
      <c r="E4" s="299"/>
      <c r="F4" s="299"/>
      <c r="G4" s="300"/>
      <c r="H4" s="30" t="s">
        <v>12</v>
      </c>
      <c r="I4" s="51" t="s">
        <v>383</v>
      </c>
    </row>
    <row r="5" spans="1:9" ht="13.5">
      <c r="A5" s="301" t="s">
        <v>13</v>
      </c>
      <c r="B5" s="302"/>
      <c r="C5" s="303">
        <v>41798</v>
      </c>
      <c r="D5" s="304"/>
      <c r="E5" s="304"/>
      <c r="F5" s="304"/>
      <c r="G5" s="31"/>
      <c r="H5" s="32" t="s">
        <v>14</v>
      </c>
      <c r="I5" s="54" t="s">
        <v>384</v>
      </c>
    </row>
    <row r="6" spans="1:9" ht="13.5">
      <c r="A6" s="305" t="s">
        <v>385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/>
      <c r="C8" s="55" t="s">
        <v>386</v>
      </c>
      <c r="D8" s="55">
        <v>47</v>
      </c>
      <c r="E8" s="66" t="s">
        <v>47</v>
      </c>
      <c r="F8" s="109" t="s">
        <v>387</v>
      </c>
      <c r="G8" s="55" t="s">
        <v>388</v>
      </c>
      <c r="H8" s="55" t="s">
        <v>389</v>
      </c>
      <c r="I8" s="56">
        <v>9034931419</v>
      </c>
    </row>
    <row r="9" spans="1:9" ht="13.5">
      <c r="A9" s="35">
        <v>2</v>
      </c>
      <c r="B9" s="36"/>
      <c r="C9" s="55" t="s">
        <v>390</v>
      </c>
      <c r="D9" s="55">
        <v>47</v>
      </c>
      <c r="E9" s="66" t="s">
        <v>48</v>
      </c>
      <c r="F9" s="109"/>
      <c r="G9" s="55" t="s">
        <v>391</v>
      </c>
      <c r="H9" s="55"/>
      <c r="I9" s="56"/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 t="s">
        <v>392</v>
      </c>
      <c r="D16" s="318"/>
      <c r="E16" s="318"/>
      <c r="F16" s="318"/>
      <c r="G16" s="319" t="s">
        <v>393</v>
      </c>
      <c r="H16" s="319"/>
      <c r="I16" s="320"/>
    </row>
    <row r="17" spans="1:9" ht="13.5">
      <c r="A17" s="321" t="s">
        <v>21</v>
      </c>
      <c r="B17" s="322"/>
      <c r="C17" s="323" t="s">
        <v>394</v>
      </c>
      <c r="D17" s="323"/>
      <c r="E17" s="323"/>
      <c r="F17" s="323"/>
      <c r="G17" s="323"/>
      <c r="H17" s="323"/>
      <c r="I17" s="324"/>
    </row>
    <row r="18" spans="1:10" ht="13.5">
      <c r="A18" s="329" t="s">
        <v>395</v>
      </c>
      <c r="B18" s="326"/>
      <c r="C18" s="327" t="s">
        <v>396</v>
      </c>
      <c r="D18" s="327"/>
      <c r="E18" s="327"/>
      <c r="F18" s="327"/>
      <c r="G18" s="327"/>
      <c r="H18" s="327"/>
      <c r="I18" s="328"/>
      <c r="J18" s="64"/>
    </row>
    <row r="19" spans="1:10" ht="13.5">
      <c r="A19" s="329" t="s">
        <v>395</v>
      </c>
      <c r="B19" s="326"/>
      <c r="C19" s="327" t="s">
        <v>397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395</v>
      </c>
      <c r="B20" s="326"/>
      <c r="C20" s="327" t="s">
        <v>398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395</v>
      </c>
      <c r="B21" s="326"/>
      <c r="C21" s="327" t="s">
        <v>399</v>
      </c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395</v>
      </c>
      <c r="B22" s="326"/>
      <c r="C22" s="327" t="s">
        <v>400</v>
      </c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395</v>
      </c>
      <c r="B23" s="326"/>
      <c r="C23" s="327" t="s">
        <v>401</v>
      </c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395</v>
      </c>
      <c r="B24" s="326"/>
      <c r="C24" s="327" t="s">
        <v>402</v>
      </c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395</v>
      </c>
      <c r="B25" s="326"/>
      <c r="C25" s="482"/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395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41798</v>
      </c>
      <c r="H27" s="341">
        <v>0.7083333333333334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403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 t="s">
        <v>41</v>
      </c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404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405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406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407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407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408</v>
      </c>
      <c r="D46" s="386"/>
      <c r="E46" s="386"/>
      <c r="F46" s="386"/>
      <c r="G46" s="386"/>
      <c r="H46" s="386"/>
      <c r="I46" s="387"/>
    </row>
    <row r="47" spans="1:9" ht="13.5">
      <c r="A47" s="393" t="s">
        <v>409</v>
      </c>
      <c r="B47" s="394"/>
      <c r="C47" s="14" t="s">
        <v>410</v>
      </c>
      <c r="D47" s="15"/>
      <c r="E47" s="397" t="s">
        <v>411</v>
      </c>
      <c r="F47" s="398"/>
      <c r="G47" s="399"/>
      <c r="H47" s="16" t="s">
        <v>412</v>
      </c>
      <c r="I47" s="17" t="s">
        <v>413</v>
      </c>
    </row>
    <row r="48" spans="1:9" ht="13.5">
      <c r="A48" s="393"/>
      <c r="B48" s="394"/>
      <c r="C48" s="14" t="s">
        <v>27</v>
      </c>
      <c r="D48" s="15"/>
      <c r="E48" s="389" t="s">
        <v>414</v>
      </c>
      <c r="F48" s="389"/>
      <c r="G48" s="389"/>
      <c r="H48" s="16" t="s">
        <v>415</v>
      </c>
      <c r="I48" s="17" t="s">
        <v>416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417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418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419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46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  <mergeCell ref="C51:I51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6:B36"/>
    <mergeCell ref="A37:B37"/>
    <mergeCell ref="A38:B38"/>
    <mergeCell ref="A39:B39"/>
    <mergeCell ref="A40:B40"/>
    <mergeCell ref="C40:I40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G6:G7"/>
    <mergeCell ref="H6:I6"/>
    <mergeCell ref="A16:B16"/>
    <mergeCell ref="C16:F16"/>
    <mergeCell ref="G16:I16"/>
    <mergeCell ref="A17:B17"/>
    <mergeCell ref="C17:I17"/>
    <mergeCell ref="A5:B5"/>
    <mergeCell ref="C5:F5"/>
    <mergeCell ref="A6:A7"/>
    <mergeCell ref="B6:B7"/>
    <mergeCell ref="C6:C7"/>
    <mergeCell ref="D6:D7"/>
    <mergeCell ref="E6:E7"/>
    <mergeCell ref="F6:F7"/>
    <mergeCell ref="A1:I1"/>
    <mergeCell ref="A2:D2"/>
    <mergeCell ref="E2:F2"/>
    <mergeCell ref="A3:B3"/>
    <mergeCell ref="C3:I3"/>
    <mergeCell ref="A4:B4"/>
    <mergeCell ref="C4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25390625" style="58" customWidth="1"/>
    <col min="2" max="2" width="7.875" style="58" customWidth="1"/>
    <col min="3" max="3" width="11.625" style="58" customWidth="1"/>
    <col min="4" max="5" width="4.125" style="58" customWidth="1"/>
    <col min="6" max="6" width="9.00390625" style="58" customWidth="1"/>
    <col min="7" max="7" width="33.375" style="58" customWidth="1"/>
    <col min="8" max="9" width="14.125" style="58" customWidth="1"/>
    <col min="10" max="16384" width="9.125" style="58" customWidth="1"/>
  </cols>
  <sheetData>
    <row r="1" spans="1:9" ht="13.5">
      <c r="A1" s="289" t="s">
        <v>420</v>
      </c>
      <c r="B1" s="289"/>
      <c r="C1" s="289"/>
      <c r="D1" s="289"/>
      <c r="E1" s="289"/>
      <c r="F1" s="289"/>
      <c r="G1" s="289"/>
      <c r="H1" s="289"/>
      <c r="I1" s="289"/>
    </row>
    <row r="2" spans="1:9" ht="24">
      <c r="A2" s="290" t="s">
        <v>421</v>
      </c>
      <c r="B2" s="290"/>
      <c r="C2" s="290"/>
      <c r="D2" s="290"/>
      <c r="E2" s="291" t="s">
        <v>38</v>
      </c>
      <c r="F2" s="291"/>
      <c r="G2" s="52" t="s">
        <v>464</v>
      </c>
      <c r="H2" s="50" t="s">
        <v>465</v>
      </c>
      <c r="I2" s="67" t="s">
        <v>466</v>
      </c>
    </row>
    <row r="3" spans="1:9" ht="13.5">
      <c r="A3" s="292" t="s">
        <v>467</v>
      </c>
      <c r="B3" s="293"/>
      <c r="C3" s="294" t="s">
        <v>468</v>
      </c>
      <c r="D3" s="294"/>
      <c r="E3" s="294"/>
      <c r="F3" s="294"/>
      <c r="G3" s="294"/>
      <c r="H3" s="294"/>
      <c r="I3" s="295"/>
    </row>
    <row r="4" spans="1:9" ht="13.5">
      <c r="A4" s="296" t="s">
        <v>11</v>
      </c>
      <c r="B4" s="297"/>
      <c r="C4" s="298" t="s">
        <v>469</v>
      </c>
      <c r="D4" s="299"/>
      <c r="E4" s="299"/>
      <c r="F4" s="299"/>
      <c r="G4" s="300"/>
      <c r="H4" s="30" t="s">
        <v>12</v>
      </c>
      <c r="I4" s="51"/>
    </row>
    <row r="5" spans="1:9" ht="13.5">
      <c r="A5" s="301" t="s">
        <v>13</v>
      </c>
      <c r="B5" s="302"/>
      <c r="C5" s="303" t="s">
        <v>470</v>
      </c>
      <c r="D5" s="304"/>
      <c r="E5" s="304"/>
      <c r="F5" s="304"/>
      <c r="G5" s="31"/>
      <c r="H5" s="32" t="s">
        <v>14</v>
      </c>
      <c r="I5" s="54"/>
    </row>
    <row r="6" spans="1:9" ht="13.5">
      <c r="A6" s="305" t="s">
        <v>471</v>
      </c>
      <c r="B6" s="307" t="s">
        <v>15</v>
      </c>
      <c r="C6" s="307" t="s">
        <v>16</v>
      </c>
      <c r="D6" s="309" t="s">
        <v>17</v>
      </c>
      <c r="E6" s="309" t="s">
        <v>39</v>
      </c>
      <c r="F6" s="311" t="s">
        <v>40</v>
      </c>
      <c r="G6" s="307" t="s">
        <v>18</v>
      </c>
      <c r="H6" s="313" t="s">
        <v>42</v>
      </c>
      <c r="I6" s="314"/>
    </row>
    <row r="7" spans="1:9" ht="13.5">
      <c r="A7" s="306"/>
      <c r="B7" s="308"/>
      <c r="C7" s="308"/>
      <c r="D7" s="310"/>
      <c r="E7" s="310"/>
      <c r="F7" s="312"/>
      <c r="G7" s="308"/>
      <c r="H7" s="33" t="s">
        <v>16</v>
      </c>
      <c r="I7" s="34" t="s">
        <v>19</v>
      </c>
    </row>
    <row r="8" spans="1:9" ht="13.5">
      <c r="A8" s="35">
        <v>1</v>
      </c>
      <c r="B8" s="36" t="s">
        <v>472</v>
      </c>
      <c r="C8" s="80" t="s">
        <v>473</v>
      </c>
      <c r="D8" s="57">
        <v>69</v>
      </c>
      <c r="E8" s="81" t="s">
        <v>474</v>
      </c>
      <c r="F8" s="81">
        <v>5</v>
      </c>
      <c r="G8" s="55" t="s">
        <v>475</v>
      </c>
      <c r="H8" s="82" t="s">
        <v>476</v>
      </c>
      <c r="I8" s="56" t="s">
        <v>477</v>
      </c>
    </row>
    <row r="9" spans="1:2" ht="13.5">
      <c r="A9" s="35">
        <v>2</v>
      </c>
      <c r="B9" s="58" t="s">
        <v>478</v>
      </c>
    </row>
    <row r="10" spans="1:10" ht="13.5">
      <c r="A10" s="35">
        <v>3</v>
      </c>
      <c r="B10" s="36"/>
      <c r="C10" s="110"/>
      <c r="D10" s="110"/>
      <c r="E10" s="57"/>
      <c r="F10" s="111"/>
      <c r="G10" s="110"/>
      <c r="H10" s="110"/>
      <c r="I10" s="112"/>
      <c r="J10" s="65"/>
    </row>
    <row r="11" spans="1:9" ht="13.5">
      <c r="A11" s="35">
        <v>4</v>
      </c>
      <c r="B11" s="36"/>
      <c r="C11" s="113"/>
      <c r="D11" s="114"/>
      <c r="E11" s="115"/>
      <c r="F11" s="116"/>
      <c r="G11" s="117"/>
      <c r="H11" s="117"/>
      <c r="I11" s="118"/>
    </row>
    <row r="12" spans="1:9" ht="13.5">
      <c r="A12" s="35">
        <v>5</v>
      </c>
      <c r="B12" s="36"/>
      <c r="C12" s="119"/>
      <c r="D12" s="36"/>
      <c r="E12" s="36"/>
      <c r="F12" s="120"/>
      <c r="G12" s="119"/>
      <c r="H12" s="119"/>
      <c r="I12" s="121"/>
    </row>
    <row r="13" spans="1:9" ht="13.5">
      <c r="A13" s="35">
        <v>6</v>
      </c>
      <c r="B13" s="36"/>
      <c r="C13" s="122"/>
      <c r="D13" s="36"/>
      <c r="E13" s="36"/>
      <c r="F13" s="120"/>
      <c r="G13" s="119"/>
      <c r="H13" s="98"/>
      <c r="I13" s="121"/>
    </row>
    <row r="14" spans="1:9" ht="13.5">
      <c r="A14" s="35">
        <v>7</v>
      </c>
      <c r="B14" s="36"/>
      <c r="C14" s="98"/>
      <c r="D14" s="36"/>
      <c r="E14" s="36"/>
      <c r="F14" s="120"/>
      <c r="G14" s="98"/>
      <c r="H14" s="98"/>
      <c r="I14" s="121"/>
    </row>
    <row r="15" spans="1:9" ht="13.5">
      <c r="A15" s="72">
        <v>8</v>
      </c>
      <c r="B15" s="71"/>
      <c r="C15" s="68"/>
      <c r="D15" s="71"/>
      <c r="E15" s="71"/>
      <c r="F15" s="70"/>
      <c r="G15" s="68"/>
      <c r="H15" s="68"/>
      <c r="I15" s="69"/>
    </row>
    <row r="16" spans="1:9" ht="13.5">
      <c r="A16" s="315" t="s">
        <v>20</v>
      </c>
      <c r="B16" s="316"/>
      <c r="C16" s="317">
        <v>41797</v>
      </c>
      <c r="D16" s="318"/>
      <c r="E16" s="318"/>
      <c r="F16" s="318"/>
      <c r="G16" s="319" t="s">
        <v>479</v>
      </c>
      <c r="H16" s="319"/>
      <c r="I16" s="320"/>
    </row>
    <row r="17" spans="1:9" ht="13.5">
      <c r="A17" s="321" t="s">
        <v>21</v>
      </c>
      <c r="B17" s="322"/>
      <c r="C17" s="323"/>
      <c r="D17" s="323"/>
      <c r="E17" s="323"/>
      <c r="F17" s="323"/>
      <c r="G17" s="323"/>
      <c r="H17" s="323"/>
      <c r="I17" s="324"/>
    </row>
    <row r="18" spans="1:10" ht="13.5">
      <c r="A18" s="329">
        <v>41797</v>
      </c>
      <c r="B18" s="326"/>
      <c r="C18" s="327" t="s">
        <v>480</v>
      </c>
      <c r="D18" s="327"/>
      <c r="E18" s="327"/>
      <c r="F18" s="327"/>
      <c r="G18" s="327"/>
      <c r="H18" s="327"/>
      <c r="I18" s="328"/>
      <c r="J18" s="64"/>
    </row>
    <row r="19" spans="1:10" ht="13.5">
      <c r="A19" s="329">
        <v>41798</v>
      </c>
      <c r="B19" s="326"/>
      <c r="C19" s="327" t="s">
        <v>481</v>
      </c>
      <c r="D19" s="327"/>
      <c r="E19" s="327"/>
      <c r="F19" s="327"/>
      <c r="G19" s="327"/>
      <c r="H19" s="327"/>
      <c r="I19" s="328"/>
      <c r="J19" s="64"/>
    </row>
    <row r="20" spans="1:10" ht="13.5">
      <c r="A20" s="329" t="s">
        <v>482</v>
      </c>
      <c r="B20" s="326"/>
      <c r="C20" s="327" t="s">
        <v>483</v>
      </c>
      <c r="D20" s="327"/>
      <c r="E20" s="327"/>
      <c r="F20" s="327"/>
      <c r="G20" s="327"/>
      <c r="H20" s="327"/>
      <c r="I20" s="328"/>
      <c r="J20" s="64"/>
    </row>
    <row r="21" spans="1:10" ht="13.5">
      <c r="A21" s="329" t="s">
        <v>482</v>
      </c>
      <c r="B21" s="326"/>
      <c r="C21" s="327" t="s">
        <v>484</v>
      </c>
      <c r="D21" s="327"/>
      <c r="E21" s="327"/>
      <c r="F21" s="327"/>
      <c r="G21" s="327"/>
      <c r="H21" s="327"/>
      <c r="I21" s="328"/>
      <c r="J21" s="64"/>
    </row>
    <row r="22" spans="1:10" ht="13.5">
      <c r="A22" s="329" t="s">
        <v>482</v>
      </c>
      <c r="B22" s="326"/>
      <c r="C22" s="327" t="s">
        <v>485</v>
      </c>
      <c r="D22" s="327"/>
      <c r="E22" s="327"/>
      <c r="F22" s="327"/>
      <c r="G22" s="327"/>
      <c r="H22" s="327"/>
      <c r="I22" s="328"/>
      <c r="J22" s="64"/>
    </row>
    <row r="23" spans="1:10" ht="13.5">
      <c r="A23" s="329" t="s">
        <v>482</v>
      </c>
      <c r="B23" s="326"/>
      <c r="C23" s="327" t="s">
        <v>486</v>
      </c>
      <c r="D23" s="327"/>
      <c r="E23" s="327"/>
      <c r="F23" s="327"/>
      <c r="G23" s="327"/>
      <c r="H23" s="327"/>
      <c r="I23" s="328"/>
      <c r="J23" s="64"/>
    </row>
    <row r="24" spans="1:10" ht="13.5">
      <c r="A24" s="329" t="s">
        <v>482</v>
      </c>
      <c r="B24" s="326"/>
      <c r="C24" s="327" t="s">
        <v>487</v>
      </c>
      <c r="D24" s="327"/>
      <c r="E24" s="327"/>
      <c r="F24" s="327"/>
      <c r="G24" s="327"/>
      <c r="H24" s="327"/>
      <c r="I24" s="328"/>
      <c r="J24" s="64"/>
    </row>
    <row r="25" spans="1:10" ht="13.5">
      <c r="A25" s="329" t="s">
        <v>482</v>
      </c>
      <c r="B25" s="326"/>
      <c r="C25" s="327" t="s">
        <v>488</v>
      </c>
      <c r="D25" s="327"/>
      <c r="E25" s="327"/>
      <c r="F25" s="327"/>
      <c r="G25" s="327"/>
      <c r="H25" s="327"/>
      <c r="I25" s="328"/>
      <c r="J25" s="64"/>
    </row>
    <row r="26" spans="1:10" ht="13.5">
      <c r="A26" s="330" t="s">
        <v>482</v>
      </c>
      <c r="B26" s="331"/>
      <c r="C26" s="332"/>
      <c r="D26" s="332"/>
      <c r="E26" s="332"/>
      <c r="F26" s="332"/>
      <c r="G26" s="332"/>
      <c r="H26" s="332"/>
      <c r="I26" s="333"/>
      <c r="J26" s="64"/>
    </row>
    <row r="27" spans="1:10" ht="13.5">
      <c r="A27" s="334" t="s">
        <v>22</v>
      </c>
      <c r="B27" s="335"/>
      <c r="C27" s="338" t="s">
        <v>32</v>
      </c>
      <c r="D27" s="339"/>
      <c r="E27" s="339"/>
      <c r="F27" s="340"/>
      <c r="G27" s="49">
        <v>41798</v>
      </c>
      <c r="H27" s="341">
        <v>0.75</v>
      </c>
      <c r="I27" s="342"/>
      <c r="J27" s="64"/>
    </row>
    <row r="28" spans="1:10" ht="13.5">
      <c r="A28" s="336"/>
      <c r="B28" s="337"/>
      <c r="C28" s="343" t="s">
        <v>36</v>
      </c>
      <c r="D28" s="343"/>
      <c r="E28" s="343"/>
      <c r="F28" s="343"/>
      <c r="G28" s="343"/>
      <c r="H28" s="343"/>
      <c r="I28" s="344"/>
      <c r="J28" s="64"/>
    </row>
    <row r="29" spans="1:10" ht="13.5">
      <c r="A29" s="345" t="s">
        <v>23</v>
      </c>
      <c r="B29" s="346"/>
      <c r="C29" s="347" t="s">
        <v>489</v>
      </c>
      <c r="D29" s="348"/>
      <c r="E29" s="348"/>
      <c r="F29" s="348"/>
      <c r="G29" s="348"/>
      <c r="H29" s="348"/>
      <c r="I29" s="349"/>
      <c r="J29" s="64"/>
    </row>
    <row r="30" spans="1:10" ht="13.5">
      <c r="A30" s="37" t="s">
        <v>24</v>
      </c>
      <c r="B30" s="38"/>
      <c r="C30" s="350"/>
      <c r="D30" s="351"/>
      <c r="E30" s="351"/>
      <c r="F30" s="351"/>
      <c r="G30" s="351"/>
      <c r="H30" s="351"/>
      <c r="I30" s="352"/>
      <c r="J30" s="64"/>
    </row>
    <row r="31" spans="1:10" ht="13.5">
      <c r="A31" s="37" t="s">
        <v>25</v>
      </c>
      <c r="B31" s="38"/>
      <c r="C31" s="350"/>
      <c r="D31" s="351"/>
      <c r="E31" s="351"/>
      <c r="F31" s="351"/>
      <c r="G31" s="351"/>
      <c r="H31" s="351"/>
      <c r="I31" s="352"/>
      <c r="J31" s="64"/>
    </row>
    <row r="32" spans="1:9" ht="13.5">
      <c r="A32" s="356"/>
      <c r="B32" s="357"/>
      <c r="C32" s="350"/>
      <c r="D32" s="351"/>
      <c r="E32" s="351"/>
      <c r="F32" s="351"/>
      <c r="G32" s="351"/>
      <c r="H32" s="351"/>
      <c r="I32" s="352"/>
    </row>
    <row r="33" spans="1:9" ht="13.5">
      <c r="A33" s="356"/>
      <c r="B33" s="357"/>
      <c r="C33" s="350"/>
      <c r="D33" s="351"/>
      <c r="E33" s="351"/>
      <c r="F33" s="351"/>
      <c r="G33" s="351"/>
      <c r="H33" s="351"/>
      <c r="I33" s="352"/>
    </row>
    <row r="34" spans="1:9" ht="13.5">
      <c r="A34" s="356"/>
      <c r="B34" s="357"/>
      <c r="C34" s="350"/>
      <c r="D34" s="351"/>
      <c r="E34" s="351"/>
      <c r="F34" s="351"/>
      <c r="G34" s="351"/>
      <c r="H34" s="351"/>
      <c r="I34" s="352"/>
    </row>
    <row r="35" spans="1:9" ht="13.5">
      <c r="A35" s="356"/>
      <c r="B35" s="357"/>
      <c r="C35" s="350"/>
      <c r="D35" s="351"/>
      <c r="E35" s="351"/>
      <c r="F35" s="351"/>
      <c r="G35" s="351"/>
      <c r="H35" s="351"/>
      <c r="I35" s="352"/>
    </row>
    <row r="36" spans="1:9" ht="13.5">
      <c r="A36" s="356"/>
      <c r="B36" s="357"/>
      <c r="C36" s="350"/>
      <c r="D36" s="351"/>
      <c r="E36" s="351"/>
      <c r="F36" s="351"/>
      <c r="G36" s="351"/>
      <c r="H36" s="351"/>
      <c r="I36" s="352"/>
    </row>
    <row r="37" spans="1:9" ht="13.5">
      <c r="A37" s="356"/>
      <c r="B37" s="357"/>
      <c r="C37" s="350"/>
      <c r="D37" s="351"/>
      <c r="E37" s="351"/>
      <c r="F37" s="351"/>
      <c r="G37" s="351"/>
      <c r="H37" s="351"/>
      <c r="I37" s="352"/>
    </row>
    <row r="38" spans="1:9" ht="13.5">
      <c r="A38" s="356"/>
      <c r="B38" s="357"/>
      <c r="C38" s="350"/>
      <c r="D38" s="351"/>
      <c r="E38" s="351"/>
      <c r="F38" s="351"/>
      <c r="G38" s="351"/>
      <c r="H38" s="351"/>
      <c r="I38" s="352"/>
    </row>
    <row r="39" spans="1:9" ht="13.5">
      <c r="A39" s="356"/>
      <c r="B39" s="357"/>
      <c r="C39" s="353"/>
      <c r="D39" s="354"/>
      <c r="E39" s="354"/>
      <c r="F39" s="354"/>
      <c r="G39" s="354"/>
      <c r="H39" s="354"/>
      <c r="I39" s="355"/>
    </row>
    <row r="40" spans="1:9" ht="13.5">
      <c r="A40" s="358"/>
      <c r="B40" s="359"/>
      <c r="C40" s="360"/>
      <c r="D40" s="361"/>
      <c r="E40" s="361"/>
      <c r="F40" s="361"/>
      <c r="G40" s="361"/>
      <c r="H40" s="361"/>
      <c r="I40" s="362"/>
    </row>
    <row r="41" spans="1:9" ht="13.5">
      <c r="A41" s="345" t="s">
        <v>33</v>
      </c>
      <c r="B41" s="363"/>
      <c r="C41" s="364" t="s">
        <v>490</v>
      </c>
      <c r="D41" s="365"/>
      <c r="E41" s="365"/>
      <c r="F41" s="365"/>
      <c r="G41" s="365"/>
      <c r="H41" s="365"/>
      <c r="I41" s="366"/>
    </row>
    <row r="42" spans="1:9" ht="13.5">
      <c r="A42" s="315" t="s">
        <v>34</v>
      </c>
      <c r="B42" s="367"/>
      <c r="C42" s="368" t="s">
        <v>491</v>
      </c>
      <c r="D42" s="369"/>
      <c r="E42" s="369"/>
      <c r="F42" s="369"/>
      <c r="G42" s="369"/>
      <c r="H42" s="369"/>
      <c r="I42" s="370"/>
    </row>
    <row r="43" spans="1:9" ht="13.5">
      <c r="A43" s="371" t="s">
        <v>26</v>
      </c>
      <c r="B43" s="372"/>
      <c r="C43" s="373" t="s">
        <v>492</v>
      </c>
      <c r="D43" s="374"/>
      <c r="E43" s="374"/>
      <c r="F43" s="374"/>
      <c r="G43" s="374"/>
      <c r="H43" s="374"/>
      <c r="I43" s="375"/>
    </row>
    <row r="44" spans="1:9" ht="13.5">
      <c r="A44" s="356"/>
      <c r="B44" s="379"/>
      <c r="C44" s="298" t="s">
        <v>493</v>
      </c>
      <c r="D44" s="299"/>
      <c r="E44" s="299"/>
      <c r="F44" s="299"/>
      <c r="G44" s="299"/>
      <c r="H44" s="299"/>
      <c r="I44" s="380"/>
    </row>
    <row r="45" spans="1:9" ht="13.5">
      <c r="A45" s="356"/>
      <c r="B45" s="379"/>
      <c r="C45" s="381" t="s">
        <v>493</v>
      </c>
      <c r="D45" s="382"/>
      <c r="E45" s="382"/>
      <c r="F45" s="382"/>
      <c r="G45" s="382"/>
      <c r="H45" s="382"/>
      <c r="I45" s="383"/>
    </row>
    <row r="46" spans="1:9" ht="13.5">
      <c r="A46" s="384" t="s">
        <v>31</v>
      </c>
      <c r="B46" s="385"/>
      <c r="C46" s="386" t="s">
        <v>494</v>
      </c>
      <c r="D46" s="386"/>
      <c r="E46" s="386"/>
      <c r="F46" s="386"/>
      <c r="G46" s="386"/>
      <c r="H46" s="386"/>
      <c r="I46" s="387"/>
    </row>
    <row r="47" spans="1:9" ht="13.5">
      <c r="A47" s="393" t="s">
        <v>495</v>
      </c>
      <c r="B47" s="394"/>
      <c r="C47" s="14" t="s">
        <v>496</v>
      </c>
      <c r="D47" s="15"/>
      <c r="E47" s="397" t="s">
        <v>497</v>
      </c>
      <c r="F47" s="398"/>
      <c r="G47" s="399"/>
      <c r="H47" s="16" t="s">
        <v>498</v>
      </c>
      <c r="I47" s="17" t="s">
        <v>499</v>
      </c>
    </row>
    <row r="48" spans="1:9" ht="13.5">
      <c r="A48" s="393"/>
      <c r="B48" s="394"/>
      <c r="C48" s="14" t="s">
        <v>27</v>
      </c>
      <c r="D48" s="15"/>
      <c r="E48" s="389" t="s">
        <v>500</v>
      </c>
      <c r="F48" s="389"/>
      <c r="G48" s="389"/>
      <c r="H48" s="16" t="s">
        <v>501</v>
      </c>
      <c r="I48" s="17" t="s">
        <v>502</v>
      </c>
    </row>
    <row r="49" spans="1:9" ht="13.5">
      <c r="A49" s="395"/>
      <c r="B49" s="396"/>
      <c r="C49" s="18"/>
      <c r="D49" s="63"/>
      <c r="E49" s="400"/>
      <c r="F49" s="401"/>
      <c r="G49" s="402"/>
      <c r="H49" s="62"/>
      <c r="I49" s="61"/>
    </row>
    <row r="50" spans="1:9" ht="13.5" customHeight="1">
      <c r="A50" s="403" t="s">
        <v>28</v>
      </c>
      <c r="B50" s="404"/>
      <c r="C50" s="407" t="s">
        <v>503</v>
      </c>
      <c r="D50" s="408"/>
      <c r="E50" s="408"/>
      <c r="F50" s="408"/>
      <c r="G50" s="408"/>
      <c r="H50" s="408"/>
      <c r="I50" s="409"/>
    </row>
    <row r="51" spans="1:9" ht="13.5">
      <c r="A51" s="405"/>
      <c r="B51" s="406"/>
      <c r="C51" s="376" t="s">
        <v>504</v>
      </c>
      <c r="D51" s="377"/>
      <c r="E51" s="377"/>
      <c r="F51" s="377"/>
      <c r="G51" s="377"/>
      <c r="H51" s="377"/>
      <c r="I51" s="378"/>
    </row>
    <row r="52" spans="2:9" ht="13.5" customHeight="1">
      <c r="B52" s="388" t="s">
        <v>29</v>
      </c>
      <c r="C52" s="388"/>
      <c r="D52" s="388"/>
      <c r="E52" s="389" t="s">
        <v>505</v>
      </c>
      <c r="F52" s="389"/>
      <c r="G52" s="389"/>
      <c r="H52" s="389"/>
      <c r="I52" s="39"/>
    </row>
    <row r="53" spans="2:9" ht="13.5" customHeight="1">
      <c r="B53" s="390" t="s">
        <v>30</v>
      </c>
      <c r="C53" s="391"/>
      <c r="D53" s="391"/>
      <c r="E53" s="391"/>
      <c r="F53" s="391"/>
      <c r="G53" s="391"/>
      <c r="H53" s="391"/>
      <c r="I53" s="391"/>
    </row>
    <row r="54" spans="1:6" ht="13.5">
      <c r="A54" s="60" t="s">
        <v>330</v>
      </c>
      <c r="D54" s="392" t="s">
        <v>37</v>
      </c>
      <c r="E54" s="392"/>
      <c r="F54" s="392"/>
    </row>
    <row r="60" ht="13.5">
      <c r="G60" s="59"/>
    </row>
  </sheetData>
  <sheetProtection/>
  <mergeCells count="79">
    <mergeCell ref="A1:I1"/>
    <mergeCell ref="A2:D2"/>
    <mergeCell ref="E2:F2"/>
    <mergeCell ref="A3:B3"/>
    <mergeCell ref="C3:I3"/>
    <mergeCell ref="A4:B4"/>
    <mergeCell ref="C4:G4"/>
    <mergeCell ref="A5:B5"/>
    <mergeCell ref="C5:F5"/>
    <mergeCell ref="A6:A7"/>
    <mergeCell ref="B6:B7"/>
    <mergeCell ref="C6:C7"/>
    <mergeCell ref="D6:D7"/>
    <mergeCell ref="E6:E7"/>
    <mergeCell ref="F6:F7"/>
    <mergeCell ref="G6:G7"/>
    <mergeCell ref="H6:I6"/>
    <mergeCell ref="A16:B16"/>
    <mergeCell ref="C16:F16"/>
    <mergeCell ref="G16:I16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B28"/>
    <mergeCell ref="C27:F27"/>
    <mergeCell ref="H27:I27"/>
    <mergeCell ref="C28:I28"/>
    <mergeCell ref="A29:B29"/>
    <mergeCell ref="C29:I3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40:I40"/>
    <mergeCell ref="A41:B41"/>
    <mergeCell ref="C41:I41"/>
    <mergeCell ref="A42:B42"/>
    <mergeCell ref="C42:I42"/>
    <mergeCell ref="A43:B43"/>
    <mergeCell ref="C43:I43"/>
    <mergeCell ref="C51:I51"/>
    <mergeCell ref="A44:B44"/>
    <mergeCell ref="C44:I44"/>
    <mergeCell ref="A45:B45"/>
    <mergeCell ref="C45:I45"/>
    <mergeCell ref="A46:B46"/>
    <mergeCell ref="C46:I46"/>
    <mergeCell ref="B52:D52"/>
    <mergeCell ref="E52:H52"/>
    <mergeCell ref="B53:I53"/>
    <mergeCell ref="D54:F54"/>
    <mergeCell ref="A47:B49"/>
    <mergeCell ref="E47:G47"/>
    <mergeCell ref="E48:G48"/>
    <mergeCell ref="E49:G49"/>
    <mergeCell ref="A50:B51"/>
    <mergeCell ref="C50:I5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Aoyama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katsuyuki</dc:creator>
  <cp:keywords/>
  <dc:description/>
  <cp:lastModifiedBy>サン・アーバン</cp:lastModifiedBy>
  <cp:lastPrinted>2014-03-28T14:47:45Z</cp:lastPrinted>
  <dcterms:created xsi:type="dcterms:W3CDTF">2007-01-06T02:32:22Z</dcterms:created>
  <dcterms:modified xsi:type="dcterms:W3CDTF">2018-06-04T07:59:06Z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